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760"/>
  </bookViews>
  <sheets>
    <sheet name="КОНТИНГЕНТ на сайт" sheetId="1" r:id="rId1"/>
  </sheets>
  <externalReferences>
    <externalReference r:id="rId2"/>
    <externalReference r:id="rId3"/>
    <externalReference r:id="rId4"/>
  </externalReferences>
  <definedNames>
    <definedName name="_GoBack" localSheetId="0">'КОНТИНГЕНТ на сайт'!$C$82</definedName>
    <definedName name="_qwe1">'[1]Сводные данные по ФОТ'!#REF!</definedName>
    <definedName name="_xlnm._FilterDatabase" localSheetId="0" hidden="1">'КОНТИНГЕНТ на сайт'!$D$1:$D$290</definedName>
    <definedName name="qwe">'[1]Сводные данные по ФОТ'!#REF!</definedName>
    <definedName name="А1">'[1]Сводные данные по ФОТ'!#REF!</definedName>
    <definedName name="ЕдИзм">[2]Списки!$A$3:$A$43</definedName>
    <definedName name="МетодОценки">[2]Списки!$B$3:$B$7</definedName>
    <definedName name="стгруппы">'[1]Сводные данные по ФОТ'!#REF!</definedName>
  </definedNames>
  <calcPr calcId="144525"/>
</workbook>
</file>

<file path=xl/calcChain.xml><?xml version="1.0" encoding="utf-8"?>
<calcChain xmlns="http://schemas.openxmlformats.org/spreadsheetml/2006/main">
  <c r="H106" i="1" l="1"/>
  <c r="F106" i="1"/>
  <c r="H105" i="1"/>
  <c r="F105" i="1"/>
  <c r="H104" i="1"/>
  <c r="F104" i="1"/>
  <c r="H103" i="1"/>
  <c r="F103" i="1"/>
  <c r="H102" i="1"/>
  <c r="F102" i="1"/>
  <c r="H101" i="1"/>
  <c r="F101" i="1"/>
  <c r="H98" i="1"/>
  <c r="F98" i="1"/>
  <c r="H96" i="1"/>
  <c r="F96" i="1"/>
  <c r="H94" i="1"/>
  <c r="F94" i="1"/>
  <c r="H92" i="1"/>
  <c r="F92" i="1"/>
  <c r="H90" i="1"/>
  <c r="F90" i="1"/>
  <c r="H88" i="1"/>
  <c r="F88" i="1"/>
  <c r="H87" i="1"/>
  <c r="F87" i="1"/>
  <c r="H85" i="1"/>
  <c r="F85" i="1"/>
  <c r="H84" i="1"/>
  <c r="F84" i="1"/>
  <c r="H83" i="1"/>
  <c r="F83" i="1"/>
  <c r="H82" i="1"/>
  <c r="F82" i="1"/>
  <c r="H81" i="1"/>
  <c r="F81" i="1"/>
  <c r="H78" i="1"/>
  <c r="F78" i="1"/>
  <c r="H77" i="1"/>
  <c r="F77" i="1"/>
  <c r="H73" i="1"/>
  <c r="G72" i="1" s="1"/>
  <c r="F73" i="1"/>
  <c r="E72" i="1" s="1"/>
  <c r="H71" i="1"/>
  <c r="G70" i="1" s="1"/>
  <c r="F71" i="1"/>
  <c r="E70" i="1" s="1"/>
  <c r="H69" i="1"/>
  <c r="F69" i="1"/>
  <c r="H68" i="1"/>
  <c r="F68" i="1"/>
  <c r="H65" i="1"/>
  <c r="F65" i="1"/>
  <c r="H64" i="1"/>
  <c r="F64" i="1"/>
  <c r="H62" i="1"/>
  <c r="F62" i="1"/>
  <c r="H61" i="1"/>
  <c r="F61" i="1"/>
  <c r="H59" i="1"/>
  <c r="G58" i="1" s="1"/>
  <c r="F59" i="1"/>
  <c r="E58" i="1" s="1"/>
  <c r="H55" i="1"/>
  <c r="F55" i="1"/>
  <c r="H53" i="1"/>
  <c r="F53" i="1"/>
  <c r="H52" i="1"/>
  <c r="F52" i="1"/>
  <c r="H51" i="1"/>
  <c r="F51" i="1"/>
  <c r="H49" i="1"/>
  <c r="F49" i="1"/>
  <c r="H48" i="1"/>
  <c r="F48" i="1"/>
  <c r="H46" i="1"/>
  <c r="F46" i="1"/>
  <c r="H44" i="1"/>
  <c r="F44" i="1"/>
  <c r="H42" i="1"/>
  <c r="F42" i="1"/>
  <c r="H39" i="1"/>
  <c r="F39" i="1"/>
  <c r="H37" i="1"/>
  <c r="F37" i="1"/>
  <c r="H35" i="1"/>
  <c r="F35" i="1"/>
  <c r="H33" i="1"/>
  <c r="F33" i="1"/>
  <c r="H30" i="1"/>
  <c r="F30" i="1"/>
  <c r="H28" i="1"/>
  <c r="F28" i="1"/>
  <c r="H27" i="1"/>
  <c r="F27" i="1"/>
  <c r="H24" i="1"/>
  <c r="G24" i="1"/>
  <c r="F24" i="1"/>
  <c r="F23" i="1"/>
  <c r="H21" i="1"/>
  <c r="F21" i="1"/>
  <c r="H20" i="1"/>
  <c r="F20" i="1"/>
  <c r="H18" i="1"/>
  <c r="F18" i="1"/>
  <c r="H17" i="1"/>
  <c r="F17" i="1"/>
  <c r="H16" i="1"/>
  <c r="F16" i="1"/>
  <c r="H15" i="1"/>
  <c r="F15" i="1"/>
  <c r="H14" i="1"/>
  <c r="F14" i="1"/>
  <c r="H12" i="1"/>
  <c r="F12" i="1"/>
  <c r="H11" i="1"/>
  <c r="F11" i="1"/>
  <c r="H8" i="1"/>
  <c r="F8" i="1"/>
  <c r="H7" i="1"/>
  <c r="F7" i="1"/>
  <c r="E60" i="1" l="1"/>
  <c r="E67" i="1"/>
  <c r="E76" i="1"/>
  <c r="E86" i="1"/>
  <c r="E89" i="1"/>
  <c r="E100" i="1"/>
  <c r="G60" i="1"/>
  <c r="G67" i="1"/>
  <c r="G76" i="1"/>
  <c r="G86" i="1"/>
  <c r="G89" i="1"/>
  <c r="G100" i="1"/>
  <c r="E63" i="1"/>
  <c r="E80" i="1"/>
  <c r="G63" i="1"/>
  <c r="G80" i="1"/>
  <c r="E6" i="1"/>
  <c r="E10" i="1"/>
  <c r="G26" i="1"/>
  <c r="G6" i="1"/>
  <c r="G10" i="1"/>
  <c r="E41" i="1"/>
  <c r="E26" i="1"/>
  <c r="G32" i="1"/>
  <c r="G41" i="1"/>
  <c r="E32" i="1"/>
  <c r="E74" i="1" l="1"/>
  <c r="G107" i="1"/>
  <c r="E107" i="1"/>
  <c r="G74" i="1"/>
  <c r="E56" i="1"/>
  <c r="E108" i="1" s="1"/>
  <c r="G56" i="1"/>
  <c r="G108" i="1" s="1"/>
</calcChain>
</file>

<file path=xl/sharedStrings.xml><?xml version="1.0" encoding="utf-8"?>
<sst xmlns="http://schemas.openxmlformats.org/spreadsheetml/2006/main" count="436" uniqueCount="205">
  <si>
    <t>Сведения о численности обучающихся</t>
  </si>
  <si>
    <t>№ п/п</t>
  </si>
  <si>
    <t>Код</t>
  </si>
  <si>
    <t>Наименование               специальности/направления подготовки</t>
  </si>
  <si>
    <t>Форма обучения</t>
  </si>
  <si>
    <t>Численность обучающихся</t>
  </si>
  <si>
    <t>за счет бюджетных ассигнований федерального бюджета</t>
  </si>
  <si>
    <t>за счет бюджетов субъектов Российской Федерации</t>
  </si>
  <si>
    <t>за счет местных бюджетов</t>
  </si>
  <si>
    <t>за счет средств физических и (или) юридических лиц</t>
  </si>
  <si>
    <t xml:space="preserve">                                                                                                                                         Б А К А Л А В Р И А Т </t>
  </si>
  <si>
    <t xml:space="preserve">         Институт государства и права</t>
  </si>
  <si>
    <t>41.03.04</t>
  </si>
  <si>
    <t>Политология</t>
  </si>
  <si>
    <t>очная</t>
  </si>
  <si>
    <t>40.03.01</t>
  </si>
  <si>
    <t>Юриспруденция</t>
  </si>
  <si>
    <t>заочная</t>
  </si>
  <si>
    <t xml:space="preserve">        Институт гуманитарного образования и спорта</t>
  </si>
  <si>
    <t>46.03.01</t>
  </si>
  <si>
    <t>История</t>
  </si>
  <si>
    <t>49.03.01</t>
  </si>
  <si>
    <t>Физическая культура</t>
  </si>
  <si>
    <t>49.03.02</t>
  </si>
  <si>
    <t>Физическая культура для лиц с отклонениями здоровья (адаптивная физическая культура)</t>
  </si>
  <si>
    <t>49.03.03</t>
  </si>
  <si>
    <t>Рекреация и спортивно-оздоровительный туризм</t>
  </si>
  <si>
    <t>45.03.02</t>
  </si>
  <si>
    <t>Лингвистика</t>
  </si>
  <si>
    <t>44.03.01</t>
  </si>
  <si>
    <t>Педагогическое образование</t>
  </si>
  <si>
    <t>44.03.04</t>
  </si>
  <si>
    <t>Профессиональное обучение          (по отраслям)</t>
  </si>
  <si>
    <t>51.03.04</t>
  </si>
  <si>
    <t>Музеология и охрана объектов культурного и природного наследия</t>
  </si>
  <si>
    <t>51.03.02</t>
  </si>
  <si>
    <t>Народная художественная культура</t>
  </si>
  <si>
    <t>030300.62</t>
  </si>
  <si>
    <t>Психология</t>
  </si>
  <si>
    <t>42.03.01</t>
  </si>
  <si>
    <t>Реклама и связи с общественностью</t>
  </si>
  <si>
    <t xml:space="preserve">        Институт естественных и технических наук</t>
  </si>
  <si>
    <t>06.03.01</t>
  </si>
  <si>
    <t>Биология</t>
  </si>
  <si>
    <t>05.03.06</t>
  </si>
  <si>
    <t>Экология и природопользование</t>
  </si>
  <si>
    <t>20.03.01</t>
  </si>
  <si>
    <t>Техносферная безопасность</t>
  </si>
  <si>
    <t xml:space="preserve">        Институт экономики и управления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</si>
  <si>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</si>
  <si>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</si>
  <si>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</si>
  <si>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</si>
  <si>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</si>
  <si>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</si>
  <si>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</si>
  <si>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</si>
  <si>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 xml:space="preserve">        Политехнический институт</t>
  </si>
  <si>
    <t>13.03.02</t>
  </si>
  <si>
    <t>Электроэнергетика и электротехника</t>
  </si>
  <si>
    <t>11.03.02</t>
  </si>
  <si>
    <t>Инфокоммуникационные технологии и системы связи</t>
  </si>
  <si>
    <t>27.03.04</t>
  </si>
  <si>
    <t>Управление в технических системах</t>
  </si>
  <si>
    <t>03.03.02</t>
  </si>
  <si>
    <t>Физика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</si>
  <si>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</si>
  <si>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</si>
  <si>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</si>
  <si>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</si>
  <si>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01.03.02</t>
  </si>
  <si>
    <t>Прикладная математика и информатика</t>
  </si>
  <si>
    <t>08.03.01</t>
  </si>
  <si>
    <t>Строительство</t>
  </si>
  <si>
    <t>09.03.04</t>
  </si>
  <si>
    <t>Программная инженерия</t>
  </si>
  <si>
    <t>ИТОГО</t>
  </si>
  <si>
    <t xml:space="preserve">                                                                                                                                     С П Е Ц И А Л И Т Е Т</t>
  </si>
  <si>
    <t>030201.65</t>
  </si>
  <si>
    <t>37.05.01</t>
  </si>
  <si>
    <t>Клиническая психология</t>
  </si>
  <si>
    <t>37.05.02</t>
  </si>
  <si>
    <t>Психология служебной деятельности</t>
  </si>
  <si>
    <t>Физическая культура и спорт</t>
  </si>
  <si>
    <t>04.05.01</t>
  </si>
  <si>
    <t>Фундаментальная и прикладная химия</t>
  </si>
  <si>
    <t>20.05.01</t>
  </si>
  <si>
    <t>Пожарная безопасность</t>
  </si>
  <si>
    <t xml:space="preserve">        Медицинский институт</t>
  </si>
  <si>
    <t>31.05.01</t>
  </si>
  <si>
    <t>Лечебное дело</t>
  </si>
  <si>
    <t>31.05.02</t>
  </si>
  <si>
    <t>Педиатрия</t>
  </si>
  <si>
    <t>Финансы и кредит</t>
  </si>
  <si>
    <t>080504.65</t>
  </si>
  <si>
    <t>010501.65</t>
  </si>
  <si>
    <t xml:space="preserve">                                                                                                                                     М А Г И С Т Р А Т У Р А</t>
  </si>
  <si>
    <t>41.04.04</t>
  </si>
  <si>
    <t>40.04.01</t>
  </si>
  <si>
    <t>46.04.01</t>
  </si>
  <si>
    <t>49.04.01</t>
  </si>
  <si>
    <t xml:space="preserve">Физическая культура </t>
  </si>
  <si>
    <t>49.04.02</t>
  </si>
  <si>
    <t>Физическая культура для лиц с отклонениями в состоянии здоровья</t>
  </si>
  <si>
    <t>45.04.02</t>
  </si>
  <si>
    <t>44.04.01</t>
  </si>
  <si>
    <t>06.04.01</t>
  </si>
  <si>
    <t>04.04.01</t>
  </si>
  <si>
    <t>Химия</t>
  </si>
  <si>
    <t>38.04.01</t>
  </si>
  <si>
    <t>38.04.08</t>
  </si>
  <si>
    <t>38.04.02</t>
  </si>
  <si>
    <t>очно-заочная</t>
  </si>
  <si>
    <t>38.04.03</t>
  </si>
  <si>
    <t>38.04.04</t>
  </si>
  <si>
    <t>13.04.02</t>
  </si>
  <si>
    <t>11.04.02</t>
  </si>
  <si>
    <t>27.04.04</t>
  </si>
  <si>
    <t>09.04.02</t>
  </si>
  <si>
    <t>09.04.01</t>
  </si>
  <si>
    <t>03.04.02</t>
  </si>
  <si>
    <t>ВСЕГО</t>
  </si>
  <si>
    <t xml:space="preserve">                                                                                                                                     О Р Д И Н А Т У Р А</t>
  </si>
  <si>
    <t>31.08.01</t>
  </si>
  <si>
    <t>Акушерство и гинекология</t>
  </si>
  <si>
    <t>31.08.26</t>
  </si>
  <si>
    <t>Аллергология и иммунология</t>
  </si>
  <si>
    <t>31.08.02</t>
  </si>
  <si>
    <t>Анестезиология и реаниматология</t>
  </si>
  <si>
    <t>31.08.31</t>
  </si>
  <si>
    <t>Гериатрия</t>
  </si>
  <si>
    <t>31.08.32</t>
  </si>
  <si>
    <t>Дерматовенерология</t>
  </si>
  <si>
    <t>31.08.35</t>
  </si>
  <si>
    <t>Инфекционные болезни</t>
  </si>
  <si>
    <t>31.08.36</t>
  </si>
  <si>
    <t>Кардиология</t>
  </si>
  <si>
    <t>31.08.05</t>
  </si>
  <si>
    <t>Клиническая лабораторная диагностика</t>
  </si>
  <si>
    <t>31.08.37</t>
  </si>
  <si>
    <t>Клиническая фармакология</t>
  </si>
  <si>
    <t>31.08.42</t>
  </si>
  <si>
    <t>Неврология</t>
  </si>
  <si>
    <t>31.08.18</t>
  </si>
  <si>
    <t>Неонатология</t>
  </si>
  <si>
    <t>31.08.54</t>
  </si>
  <si>
    <t>Общая врачебная практика</t>
  </si>
  <si>
    <t>31.08.57</t>
  </si>
  <si>
    <t>Онкология</t>
  </si>
  <si>
    <t>31.08.71</t>
  </si>
  <si>
    <t>Организация здравоохранения и общественное здоровье</t>
  </si>
  <si>
    <t>31.08.58</t>
  </si>
  <si>
    <t>Оториноларингология</t>
  </si>
  <si>
    <t>31.08.07</t>
  </si>
  <si>
    <t>Патологическая анатомия</t>
  </si>
  <si>
    <t>31.08.19</t>
  </si>
  <si>
    <t>31.08.21</t>
  </si>
  <si>
    <t>Психиатрия-наркология</t>
  </si>
  <si>
    <t>31.08.09</t>
  </si>
  <si>
    <t>Рентгенология</t>
  </si>
  <si>
    <t>31.08.63</t>
  </si>
  <si>
    <t>Сердечно-сосудистая хирургия</t>
  </si>
  <si>
    <t>31.08.48</t>
  </si>
  <si>
    <t>Скорая медицинская помощь</t>
  </si>
  <si>
    <t>31.08.49</t>
  </si>
  <si>
    <t>Терапия</t>
  </si>
  <si>
    <t>31.08.66</t>
  </si>
  <si>
    <t>Травматология и ортопедия</t>
  </si>
  <si>
    <t>31.08.04</t>
  </si>
  <si>
    <t>Трансфузиология</t>
  </si>
  <si>
    <t>31.08.51</t>
  </si>
  <si>
    <t>Фтизиатрия</t>
  </si>
  <si>
    <t>31.08.67</t>
  </si>
  <si>
    <t>Хирургия</t>
  </si>
  <si>
    <t>31.08.53</t>
  </si>
  <si>
    <t>Эндокринология</t>
  </si>
  <si>
    <t xml:space="preserve">                                                                                                                                     И Н Т Е Р Н А Т У Р А</t>
  </si>
  <si>
    <t>Психиатрия</t>
  </si>
  <si>
    <t xml:space="preserve">                                                                                                                                     А С П И Р А Н Т У Р А</t>
  </si>
  <si>
    <t>40.06.01</t>
  </si>
  <si>
    <t>47.06.01</t>
  </si>
  <si>
    <t>Философия, этика и религиоведение</t>
  </si>
  <si>
    <t>37.06.01</t>
  </si>
  <si>
    <t xml:space="preserve">Психологические науки </t>
  </si>
  <si>
    <t>44.06.01</t>
  </si>
  <si>
    <t>Образование и педагогические науки</t>
  </si>
  <si>
    <t>45.06.01</t>
  </si>
  <si>
    <t>Языкознание и литературоведение</t>
  </si>
  <si>
    <t>46.06.01</t>
  </si>
  <si>
    <t>Исторические науки и археология</t>
  </si>
  <si>
    <t>49.06.010</t>
  </si>
  <si>
    <t>Математика  и механика</t>
  </si>
  <si>
    <t>Физика и астрономия</t>
  </si>
  <si>
    <t>Химические науки</t>
  </si>
  <si>
    <t xml:space="preserve">Биологические науки </t>
  </si>
  <si>
    <t>Фундаментальная медицина</t>
  </si>
  <si>
    <t>38.06.01</t>
  </si>
  <si>
    <t xml:space="preserve">Экономика </t>
  </si>
  <si>
    <t>Информационная безопасность</t>
  </si>
  <si>
    <t>Фундаментальная медицна</t>
  </si>
  <si>
    <t>31.06.01</t>
  </si>
  <si>
    <t>Клиническая медицина</t>
  </si>
  <si>
    <t>32.06.01</t>
  </si>
  <si>
    <t>Медико-профилактическое дело</t>
  </si>
  <si>
    <t>на 01.02.2017г.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</si>
</sst>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dd/mm/yy;@"/>
  </numFmts>
  <fonts count="37" x14ac:knownFonts="1">
    <font>
      <sz val="10"/>
      <name val="Times New Roman Cyr"/>
      <charset val="204"/>
    </font>
    <font>
      <sz val="10"/>
      <name val="Times New Roman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0"/>
      <name val="Helv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1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27" applyNumberFormat="0" applyAlignment="0" applyProtection="0"/>
    <xf numFmtId="0" fontId="22" fillId="23" borderId="28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7" fillId="0" borderId="31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27" applyNumberFormat="0" applyAlignment="0" applyProtection="0"/>
    <xf numFmtId="0" fontId="29" fillId="0" borderId="32" applyNumberFormat="0" applyFill="0" applyAlignment="0" applyProtection="0"/>
    <xf numFmtId="0" fontId="30" fillId="24" borderId="0" applyNumberFormat="0" applyBorder="0" applyAlignment="0" applyProtection="0"/>
    <xf numFmtId="0" fontId="14" fillId="25" borderId="33" applyNumberFormat="0" applyFont="0" applyAlignment="0" applyProtection="0"/>
    <xf numFmtId="0" fontId="31" fillId="22" borderId="34" applyNumberFormat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18" fillId="25" borderId="33" applyNumberFormat="0" applyFont="0" applyAlignment="0" applyProtection="0"/>
    <xf numFmtId="0" fontId="16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1" fontId="4" fillId="0" borderId="14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" fontId="4" fillId="0" borderId="8" xfId="1" applyNumberFormat="1" applyFont="1" applyBorder="1" applyAlignment="1">
      <alignment horizontal="center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6" fillId="0" borderId="0" xfId="1" applyFont="1" applyFill="1" applyBorder="1" applyAlignment="1"/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49" fontId="3" fillId="0" borderId="12" xfId="1" applyNumberFormat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6" fillId="0" borderId="3" xfId="1" applyFont="1" applyFill="1" applyBorder="1" applyAlignment="1"/>
    <xf numFmtId="1" fontId="4" fillId="0" borderId="3" xfId="1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left" vertical="center" wrapText="1"/>
    </xf>
    <xf numFmtId="0" fontId="5" fillId="0" borderId="20" xfId="1" applyFont="1" applyBorder="1" applyAlignment="1">
      <alignment vertical="top" wrapText="1"/>
    </xf>
    <xf numFmtId="0" fontId="3" fillId="2" borderId="13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9" fillId="2" borderId="10" xfId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49" fontId="3" fillId="0" borderId="1" xfId="1" applyNumberFormat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" fillId="0" borderId="1" xfId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11" fillId="0" borderId="1" xfId="1" applyFont="1" applyBorder="1"/>
    <xf numFmtId="0" fontId="3" fillId="0" borderId="1" xfId="1" applyFont="1" applyBorder="1" applyAlignment="1">
      <alignment horizontal="center"/>
    </xf>
    <xf numFmtId="0" fontId="13" fillId="0" borderId="1" xfId="1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0" fontId="1" fillId="0" borderId="1" xfId="1" applyBorder="1"/>
    <xf numFmtId="0" fontId="0" fillId="0" borderId="0" xfId="0" applyAlignment="1"/>
    <xf numFmtId="0" fontId="0" fillId="0" borderId="24" xfId="0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Border="1"/>
    <xf numFmtId="0" fontId="15" fillId="0" borderId="3" xfId="0" applyFont="1" applyBorder="1" applyAlignment="1">
      <alignment horizontal="center" vertical="center"/>
    </xf>
    <xf numFmtId="0" fontId="0" fillId="0" borderId="26" xfId="0" applyBorder="1"/>
    <xf numFmtId="0" fontId="0" fillId="0" borderId="0" xfId="0" applyAlignment="1">
      <alignment horizontal="center"/>
    </xf>
    <xf numFmtId="0" fontId="15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0" fillId="0" borderId="13" xfId="0" applyBorder="1"/>
    <xf numFmtId="0" fontId="3" fillId="0" borderId="20" xfId="0" applyFont="1" applyBorder="1" applyAlignment="1">
      <alignment horizontal="center" vertical="center" wrapText="1"/>
    </xf>
    <xf numFmtId="0" fontId="0" fillId="0" borderId="3" xfId="0" applyBorder="1"/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3" xfId="1" applyFont="1" applyFill="1" applyBorder="1" applyAlignment="1"/>
    <xf numFmtId="0" fontId="4" fillId="0" borderId="1" xfId="1" applyFont="1" applyFill="1" applyBorder="1" applyAlignment="1"/>
    <xf numFmtId="1" fontId="1" fillId="0" borderId="0" xfId="1" applyNumberFormat="1"/>
    <xf numFmtId="0" fontId="2" fillId="0" borderId="1" xfId="1" applyFont="1" applyFill="1" applyBorder="1" applyAlignment="1"/>
    <xf numFmtId="0" fontId="4" fillId="0" borderId="1" xfId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1" fontId="8" fillId="0" borderId="4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1" fontId="8" fillId="0" borderId="16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6" fillId="0" borderId="2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23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6" fillId="0" borderId="2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1" fontId="7" fillId="0" borderId="20" xfId="1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center"/>
    </xf>
    <xf numFmtId="0" fontId="12" fillId="0" borderId="20" xfId="1" applyFont="1" applyFill="1" applyBorder="1" applyAlignment="1">
      <alignment horizontal="center"/>
    </xf>
    <xf numFmtId="0" fontId="0" fillId="0" borderId="21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68">
    <cellStyle name="_Коммуналка прил.13 конт.2009" xfId="2"/>
    <cellStyle name="_Расшифровки к приказу  за 1 квартал 2011 года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Title" xfId="60"/>
    <cellStyle name="Total" xfId="61"/>
    <cellStyle name="Warning Text" xfId="62"/>
    <cellStyle name="Обычный" xfId="0" builtinId="0"/>
    <cellStyle name="Обычный 2" xfId="63"/>
    <cellStyle name="Обычный 3" xfId="1"/>
    <cellStyle name="Примечание 2" xfId="64"/>
    <cellStyle name="Стиль 1" xfId="65"/>
    <cellStyle name="Тысячи [0]_Лист1" xfId="66"/>
    <cellStyle name="Тысячи_Лист1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&#1072;&#1088;&#1093;&#1080;&#1074;/2003/&#1055;&#1088;&#1086;&#1077;&#1082;&#1090;%20&#1073;&#1102;&#1076;&#1078;&#1077;&#1090;&#1072;%202003/&#1043;&#1086;&#1088;&#1086;&#1076;+&#1086;&#1082;&#1088;&#1091;&#1075;/&#1053;&#1086;&#1074;&#1099;&#1081;%20&#1087;&#1088;&#1086;&#1077;&#1082;&#1090;%20&#1073;&#1102;&#1076;&#1078;&#1077;&#1090;&#1072;/&#1041;&#1083;&#1072;&#1085;&#1082;&#1080;%20&#1076;&#1083;&#1103;%20&#1089;&#1086;&#1089;&#1090;&#1072;&#1074;&#1083;&#1077;&#1085;&#1080;&#1103;%20&#1089;&#1084;&#1077;&#1090;&#1099;%20&#1085;&#1072;%202003%20&#1075;&#1086;&#1076;%20(&#1057;&#1091;&#1088;&#1043;&#105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.USER-0L49D4OKDU.000/&#1052;&#1086;&#1080;%20&#1076;&#1086;&#1082;&#1091;&#1084;&#1077;&#1085;&#1090;&#1099;/&#1055;&#1088;&#1086;&#1075;&#1085;&#1086;&#1079;%202006/&#1055;&#1086;&#1076;&#1074;&#1077;&#1076;&#1086;&#1084;&#1089;&#1090;&#1074;&#1077;&#1085;&#1085;&#1099;&#1077;/&#1060;&#1086;&#1088;&#1084;&#1072;%20&#1076;&#1083;&#1103;%20&#1088;&#1072;&#1079;&#1088;&#1072;&#1073;&#1086;&#1090;&#1082;&#1080;%20&#1087;&#1088;&#1086;&#1075;&#1085;&#1086;&#1079;&#1072;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335/&#1058;&#1072;&#1073;&#1083;&#1080;&#1094;&#1099;%20&#1087;&#1086;%20&#1089;&#1074;&#1086;&#1076;&#1082;&#1072;&#1084;%202016-2017%20&#1091;&#1095;.&#1075;&#1086;&#1076;/&#8470;%203%20&#1063;&#1080;&#1089;&#1083;&#1077;&#1085;%20&#1089;&#1090;&#1091;&#1076;%20&#1085;&#1072;%2001.0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 лист сметы доходов и расход"/>
      <sheetName val="Смета дох. рас."/>
      <sheetName val="Внеб.дох."/>
      <sheetName val="Внеб. расх."/>
      <sheetName val="смета по видам расходов"/>
      <sheetName val="Автотранспорт"/>
      <sheetName val="Общая информация"/>
      <sheetName val="Реестр договоров"/>
      <sheetName val="Расчет штатов"/>
      <sheetName val="Расчет ППС"/>
      <sheetName val="Почасовой фонд"/>
      <sheetName val="ВУЗЫ конт. (сводная) "/>
      <sheetName val="ВУЗЫ конт. (комм)"/>
      <sheetName val="ВУЗЫ конт.бюдж"/>
      <sheetName val="110100.1"/>
      <sheetName val="Списки сотрудников (медали)"/>
      <sheetName val="Список (звание, степень)"/>
      <sheetName val="110100. 2"/>
      <sheetName val="Сводные данные по ФОТ"/>
      <sheetName val="110200"/>
      <sheetName val="110300"/>
      <sheetName val="110310"/>
      <sheetName val="110320"/>
      <sheetName val="110330"/>
      <sheetName val="ПР. 110330"/>
      <sheetName val="110340"/>
      <sheetName val="110350"/>
      <sheetName val="110400"/>
      <sheetName val="Пр. к 110400"/>
      <sheetName val="Список ППС"/>
      <sheetName val="110500"/>
      <sheetName val="110600.1"/>
      <sheetName val="110600.2"/>
      <sheetName val="Пр. 110600"/>
      <sheetName val="110700 свод"/>
      <sheetName val="110710"/>
      <sheetName val="110720 свод"/>
      <sheetName val="110721"/>
      <sheetName val="110730"/>
      <sheetName val="110740"/>
      <sheetName val="110750"/>
      <sheetName val="111000 СВОД"/>
      <sheetName val="111020"/>
      <sheetName val="111030"/>
      <sheetName val="111040"/>
      <sheetName val="130300"/>
      <sheetName val="130320"/>
      <sheetName val="130330 свод"/>
      <sheetName val="130330"/>
      <sheetName val="Книгоизд."/>
      <sheetName val="Льгот.проезд"/>
      <sheetName val="Спис сотруд льгот пр."/>
      <sheetName val="130330 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06 (ТК ГН)"/>
      <sheetName val="Списки"/>
    </sheetNames>
    <sheetDataSet>
      <sheetData sheetId="0" refreshError="1"/>
      <sheetData sheetId="1">
        <row r="3">
          <cell r="A3" t="str">
            <v>Гкал</v>
          </cell>
          <cell r="B3" t="str">
            <v>норматив</v>
          </cell>
        </row>
        <row r="4">
          <cell r="A4" t="str">
            <v>кв.м</v>
          </cell>
          <cell r="B4" t="str">
            <v>план</v>
          </cell>
        </row>
        <row r="5">
          <cell r="A5" t="str">
            <v>кв.м.пок.зд</v>
          </cell>
          <cell r="B5" t="str">
            <v>индексация</v>
          </cell>
        </row>
        <row r="6">
          <cell r="A6" t="str">
            <v>кВт</v>
          </cell>
          <cell r="B6" t="str">
            <v>формула</v>
          </cell>
        </row>
        <row r="7">
          <cell r="A7" t="str">
            <v>кВт.ч</v>
          </cell>
          <cell r="B7" t="str">
            <v>другое</v>
          </cell>
        </row>
        <row r="8">
          <cell r="A8" t="str">
            <v>кг.</v>
          </cell>
        </row>
        <row r="9">
          <cell r="A9" t="str">
            <v>компл.</v>
          </cell>
        </row>
        <row r="10">
          <cell r="A10" t="str">
            <v>куб.м</v>
          </cell>
        </row>
        <row r="11">
          <cell r="A11" t="str">
            <v>м.</v>
          </cell>
        </row>
        <row r="12">
          <cell r="A12" t="str">
            <v>млн.кВт.ч</v>
          </cell>
        </row>
        <row r="13">
          <cell r="A13" t="str">
            <v>млн.тонн</v>
          </cell>
        </row>
        <row r="14">
          <cell r="A14" t="str">
            <v>млн.усл.плиток</v>
          </cell>
        </row>
        <row r="15">
          <cell r="A15" t="str">
            <v>пара</v>
          </cell>
        </row>
        <row r="16">
          <cell r="A16" t="str">
            <v>пог.м</v>
          </cell>
        </row>
        <row r="17">
          <cell r="A17" t="str">
            <v>позиций</v>
          </cell>
        </row>
        <row r="18">
          <cell r="A18" t="str">
            <v>секций</v>
          </cell>
        </row>
        <row r="19">
          <cell r="A19" t="str">
            <v>тонн</v>
          </cell>
        </row>
        <row r="20">
          <cell r="A20" t="str">
            <v>тонн проката</v>
          </cell>
        </row>
        <row r="21">
          <cell r="A21" t="str">
            <v>тыс.Гкал</v>
          </cell>
        </row>
        <row r="22">
          <cell r="A22" t="str">
            <v>тыс.дал</v>
          </cell>
        </row>
        <row r="23">
          <cell r="A23" t="str">
            <v>тыс.кв.м</v>
          </cell>
        </row>
        <row r="24">
          <cell r="A24" t="str">
            <v>тыс.кв.м.пок.зд</v>
          </cell>
        </row>
        <row r="25">
          <cell r="A25" t="str">
            <v>тыс.кВт</v>
          </cell>
        </row>
        <row r="26">
          <cell r="A26" t="str">
            <v>тыс.куб.м</v>
          </cell>
        </row>
        <row r="27">
          <cell r="A27" t="str">
            <v>тыс.м</v>
          </cell>
        </row>
        <row r="28">
          <cell r="A28" t="str">
            <v>тыс.пар</v>
          </cell>
        </row>
        <row r="29">
          <cell r="A29" t="str">
            <v>тыс.пог.м</v>
          </cell>
        </row>
        <row r="30">
          <cell r="A30" t="str">
            <v>тыс.тонн</v>
          </cell>
        </row>
        <row r="31">
          <cell r="A31" t="str">
            <v>тыс.усл.банок</v>
          </cell>
        </row>
        <row r="32">
          <cell r="A32" t="str">
            <v>тыс.усл.кв.м</v>
          </cell>
        </row>
        <row r="33">
          <cell r="A33" t="str">
            <v>тыс.усл.куб.м</v>
          </cell>
        </row>
        <row r="34">
          <cell r="A34" t="str">
            <v>тыс.усл.ящиков</v>
          </cell>
        </row>
        <row r="35">
          <cell r="A35" t="str">
            <v>тыс.шт</v>
          </cell>
        </row>
        <row r="36">
          <cell r="A36" t="str">
            <v>тыс.шт.ус.к-ча</v>
          </cell>
        </row>
        <row r="37">
          <cell r="A37" t="str">
            <v>усл.банка</v>
          </cell>
        </row>
        <row r="38">
          <cell r="A38" t="str">
            <v>усл.кв.м</v>
          </cell>
        </row>
        <row r="39">
          <cell r="A39" t="str">
            <v>усл.куб.м</v>
          </cell>
        </row>
        <row r="40">
          <cell r="A40" t="str">
            <v>усл.плитка</v>
          </cell>
        </row>
        <row r="41">
          <cell r="A41" t="str">
            <v>усл.ящик</v>
          </cell>
        </row>
        <row r="42">
          <cell r="A42" t="str">
            <v>шт.ус.к-ч</v>
          </cell>
        </row>
        <row r="43">
          <cell r="A43" t="str">
            <v>штук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-во учащихся (о)"/>
      <sheetName val="бакалавриат"/>
      <sheetName val="специалитет"/>
      <sheetName val="магистратура"/>
      <sheetName val="прогноз"/>
      <sheetName val="проверка"/>
      <sheetName val="сводная по институтам"/>
      <sheetName val="Бюдж места"/>
      <sheetName val="Свободные бюдж места "/>
      <sheetName val="Стоим.группы и ППС"/>
      <sheetName val="КОНТИНГЕНТ на сайт"/>
      <sheetName val="Лист1"/>
    </sheetNames>
    <sheetDataSet>
      <sheetData sheetId="0"/>
      <sheetData sheetId="1">
        <row r="8">
          <cell r="R8">
            <v>48</v>
          </cell>
          <cell r="S8">
            <v>16</v>
          </cell>
        </row>
        <row r="9">
          <cell r="R9">
            <v>84</v>
          </cell>
          <cell r="S9">
            <v>233</v>
          </cell>
        </row>
        <row r="11">
          <cell r="R11">
            <v>57</v>
          </cell>
          <cell r="S11">
            <v>10</v>
          </cell>
        </row>
        <row r="12">
          <cell r="R12">
            <v>78</v>
          </cell>
          <cell r="S12">
            <v>19</v>
          </cell>
        </row>
        <row r="13">
          <cell r="R13">
            <v>45</v>
          </cell>
          <cell r="S13">
            <v>7</v>
          </cell>
        </row>
        <row r="14">
          <cell r="R14">
            <v>44</v>
          </cell>
          <cell r="S14">
            <v>3</v>
          </cell>
        </row>
        <row r="15">
          <cell r="R15">
            <v>98</v>
          </cell>
          <cell r="S15">
            <v>60</v>
          </cell>
        </row>
        <row r="16">
          <cell r="R16">
            <v>60</v>
          </cell>
          <cell r="S16">
            <v>6</v>
          </cell>
        </row>
        <row r="17">
          <cell r="R17">
            <v>46</v>
          </cell>
          <cell r="S17">
            <v>1</v>
          </cell>
        </row>
        <row r="18">
          <cell r="R18">
            <v>51</v>
          </cell>
          <cell r="S18">
            <v>9</v>
          </cell>
        </row>
        <row r="19">
          <cell r="R19">
            <v>41</v>
          </cell>
          <cell r="S19">
            <v>4</v>
          </cell>
        </row>
        <row r="20">
          <cell r="R20">
            <v>40</v>
          </cell>
          <cell r="S20">
            <v>18</v>
          </cell>
        </row>
        <row r="21">
          <cell r="R21">
            <v>1</v>
          </cell>
        </row>
        <row r="23">
          <cell r="R23">
            <v>66</v>
          </cell>
          <cell r="S23">
            <v>8</v>
          </cell>
        </row>
        <row r="24">
          <cell r="R24">
            <v>73</v>
          </cell>
          <cell r="S24">
            <v>11</v>
          </cell>
        </row>
        <row r="25">
          <cell r="R25">
            <v>74</v>
          </cell>
          <cell r="S25">
            <v>17</v>
          </cell>
        </row>
        <row r="27">
          <cell r="R27">
            <v>121</v>
          </cell>
          <cell r="S27">
            <v>209</v>
          </cell>
        </row>
        <row r="28">
          <cell r="R28">
            <v>69</v>
          </cell>
          <cell r="S28">
            <v>57</v>
          </cell>
        </row>
        <row r="29">
          <cell r="R29">
            <v>24</v>
          </cell>
          <cell r="S29">
            <v>60</v>
          </cell>
        </row>
        <row r="30">
          <cell r="R30">
            <v>38</v>
          </cell>
          <cell r="S30">
            <v>74</v>
          </cell>
        </row>
        <row r="32">
          <cell r="R32">
            <v>104</v>
          </cell>
          <cell r="S32">
            <v>38</v>
          </cell>
        </row>
        <row r="33">
          <cell r="R33">
            <v>92</v>
          </cell>
          <cell r="S33">
            <v>7</v>
          </cell>
        </row>
        <row r="34">
          <cell r="R34">
            <v>73</v>
          </cell>
          <cell r="S34">
            <v>12</v>
          </cell>
        </row>
        <row r="35">
          <cell r="R35">
            <v>33</v>
          </cell>
          <cell r="S35">
            <v>4</v>
          </cell>
        </row>
        <row r="36">
          <cell r="R36">
            <v>80</v>
          </cell>
          <cell r="S36">
            <v>12</v>
          </cell>
        </row>
        <row r="37">
          <cell r="R37">
            <v>83</v>
          </cell>
          <cell r="S37">
            <v>15</v>
          </cell>
        </row>
        <row r="38">
          <cell r="R38">
            <v>41</v>
          </cell>
          <cell r="S38">
            <v>2</v>
          </cell>
        </row>
        <row r="39">
          <cell r="R39">
            <v>161</v>
          </cell>
          <cell r="S39">
            <v>47</v>
          </cell>
        </row>
        <row r="40">
          <cell r="R40">
            <v>18</v>
          </cell>
          <cell r="S40">
            <v>4</v>
          </cell>
        </row>
      </sheetData>
      <sheetData sheetId="2">
        <row r="8">
          <cell r="X8">
            <v>372</v>
          </cell>
          <cell r="Y8">
            <v>408</v>
          </cell>
        </row>
        <row r="9">
          <cell r="X9">
            <v>89</v>
          </cell>
          <cell r="Y9">
            <v>45</v>
          </cell>
        </row>
        <row r="11">
          <cell r="X11">
            <v>79</v>
          </cell>
          <cell r="Y11">
            <v>9</v>
          </cell>
        </row>
        <row r="12">
          <cell r="X12">
            <v>88</v>
          </cell>
          <cell r="Y12">
            <v>15</v>
          </cell>
        </row>
        <row r="14">
          <cell r="X14">
            <v>72</v>
          </cell>
          <cell r="Y14">
            <v>6</v>
          </cell>
        </row>
        <row r="15">
          <cell r="X15">
            <v>78</v>
          </cell>
          <cell r="Y15">
            <v>17</v>
          </cell>
        </row>
        <row r="19">
          <cell r="U19">
            <v>0</v>
          </cell>
          <cell r="V19">
            <v>0</v>
          </cell>
        </row>
        <row r="46">
          <cell r="U46">
            <v>0</v>
          </cell>
          <cell r="V46">
            <v>1</v>
          </cell>
        </row>
        <row r="54">
          <cell r="U54">
            <v>1</v>
          </cell>
          <cell r="V54">
            <v>0</v>
          </cell>
        </row>
      </sheetData>
      <sheetData sheetId="3">
        <row r="8">
          <cell r="I8">
            <v>15</v>
          </cell>
          <cell r="J8">
            <v>23</v>
          </cell>
        </row>
        <row r="9">
          <cell r="I9">
            <v>6</v>
          </cell>
          <cell r="J9">
            <v>0</v>
          </cell>
        </row>
        <row r="11">
          <cell r="I11">
            <v>12</v>
          </cell>
          <cell r="J11">
            <v>1</v>
          </cell>
        </row>
        <row r="12">
          <cell r="I12">
            <v>16</v>
          </cell>
          <cell r="J12">
            <v>1</v>
          </cell>
        </row>
        <row r="13">
          <cell r="I13">
            <v>8</v>
          </cell>
          <cell r="J13">
            <v>0</v>
          </cell>
        </row>
        <row r="14">
          <cell r="I14">
            <v>16</v>
          </cell>
          <cell r="J14">
            <v>8</v>
          </cell>
        </row>
        <row r="15">
          <cell r="I15">
            <v>57</v>
          </cell>
          <cell r="J15">
            <v>0</v>
          </cell>
        </row>
        <row r="17">
          <cell r="I17">
            <v>16</v>
          </cell>
          <cell r="J17">
            <v>4</v>
          </cell>
        </row>
        <row r="18">
          <cell r="I18">
            <v>7</v>
          </cell>
          <cell r="J18">
            <v>0</v>
          </cell>
        </row>
        <row r="20">
          <cell r="I20">
            <v>24</v>
          </cell>
          <cell r="J20">
            <v>20</v>
          </cell>
        </row>
        <row r="21">
          <cell r="I21">
            <v>8</v>
          </cell>
          <cell r="J21">
            <v>3</v>
          </cell>
        </row>
        <row r="22">
          <cell r="I22">
            <v>27</v>
          </cell>
          <cell r="J22">
            <v>10</v>
          </cell>
        </row>
        <row r="23">
          <cell r="I23">
            <v>12</v>
          </cell>
          <cell r="J23">
            <v>14</v>
          </cell>
        </row>
        <row r="24">
          <cell r="I24">
            <v>12</v>
          </cell>
          <cell r="J24">
            <v>5</v>
          </cell>
        </row>
        <row r="26">
          <cell r="I26">
            <v>16</v>
          </cell>
          <cell r="J26">
            <v>6</v>
          </cell>
        </row>
        <row r="27">
          <cell r="I27">
            <v>15</v>
          </cell>
          <cell r="J27">
            <v>0</v>
          </cell>
        </row>
        <row r="28">
          <cell r="I28">
            <v>16</v>
          </cell>
          <cell r="J28">
            <v>1</v>
          </cell>
        </row>
        <row r="29">
          <cell r="I29">
            <v>17</v>
          </cell>
          <cell r="J29">
            <v>17</v>
          </cell>
        </row>
        <row r="30">
          <cell r="I30">
            <v>15</v>
          </cell>
          <cell r="J30">
            <v>1</v>
          </cell>
        </row>
        <row r="31">
          <cell r="I31">
            <v>7</v>
          </cell>
          <cell r="J3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"/>
  <sheetViews>
    <sheetView tabSelected="1" workbookViewId="0">
      <selection activeCell="I185" sqref="I185"/>
    </sheetView>
  </sheetViews>
  <sheetFormatPr defaultRowHeight="12.75" x14ac:dyDescent="0.2"/>
  <cols>
    <col min="1" max="1" width="5.33203125" style="1" customWidth="1"/>
    <col min="2" max="2" width="12.6640625" style="1" customWidth="1"/>
    <col min="3" max="3" width="48.83203125" style="1" customWidth="1"/>
    <col min="4" max="4" width="22.33203125" style="126" customWidth="1"/>
    <col min="5" max="5" width="15.6640625" style="1" customWidth="1"/>
    <col min="6" max="6" width="14.5" style="1" customWidth="1"/>
    <col min="7" max="7" width="13" style="1" customWidth="1"/>
    <col min="8" max="8" width="15.6640625" style="1" customWidth="1"/>
    <col min="9" max="16384" width="9.33203125" style="1"/>
  </cols>
  <sheetData>
    <row r="1" spans="1:11" ht="27.7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</row>
    <row r="2" spans="1:11" ht="19.5" customHeight="1" x14ac:dyDescent="0.3">
      <c r="G2" s="153" t="s">
        <v>204</v>
      </c>
      <c r="H2" s="153"/>
    </row>
    <row r="3" spans="1:11" ht="37.5" customHeight="1" x14ac:dyDescent="0.2">
      <c r="A3" s="149" t="s">
        <v>1</v>
      </c>
      <c r="B3" s="149" t="s">
        <v>2</v>
      </c>
      <c r="C3" s="149" t="s">
        <v>3</v>
      </c>
      <c r="D3" s="150" t="s">
        <v>4</v>
      </c>
      <c r="E3" s="152" t="s">
        <v>5</v>
      </c>
      <c r="F3" s="152"/>
      <c r="G3" s="152"/>
      <c r="H3" s="152"/>
    </row>
    <row r="4" spans="1:11" ht="97.5" customHeight="1" x14ac:dyDescent="0.2">
      <c r="A4" s="149"/>
      <c r="B4" s="149"/>
      <c r="C4" s="149"/>
      <c r="D4" s="151"/>
      <c r="E4" s="2" t="s">
        <v>6</v>
      </c>
      <c r="F4" s="2" t="s">
        <v>7</v>
      </c>
      <c r="G4" s="2" t="s">
        <v>8</v>
      </c>
      <c r="H4" s="2" t="s">
        <v>9</v>
      </c>
      <c r="J4" s="133"/>
      <c r="K4" s="133"/>
    </row>
    <row r="5" spans="1:11" ht="24" customHeight="1" x14ac:dyDescent="0.25">
      <c r="A5" s="165" t="s">
        <v>10</v>
      </c>
      <c r="B5" s="165"/>
      <c r="C5" s="165"/>
      <c r="D5" s="165"/>
      <c r="E5" s="165"/>
      <c r="F5" s="165"/>
      <c r="G5" s="165"/>
      <c r="H5" s="165"/>
      <c r="J5" s="133"/>
    </row>
    <row r="6" spans="1:11" ht="21" customHeight="1" thickBot="1" x14ac:dyDescent="0.25">
      <c r="A6" s="157" t="s">
        <v>11</v>
      </c>
      <c r="B6" s="158"/>
      <c r="C6" s="158"/>
      <c r="D6" s="158"/>
      <c r="E6" s="159">
        <f>F7+F8+F9</f>
        <v>132</v>
      </c>
      <c r="F6" s="160"/>
      <c r="G6" s="159">
        <f>H7+H8+H9</f>
        <v>454</v>
      </c>
      <c r="H6" s="161"/>
    </row>
    <row r="7" spans="1:11" ht="21.75" customHeight="1" x14ac:dyDescent="0.2">
      <c r="A7" s="3">
        <v>1</v>
      </c>
      <c r="B7" s="4" t="s">
        <v>12</v>
      </c>
      <c r="C7" s="5" t="s">
        <v>13</v>
      </c>
      <c r="D7" s="6" t="s">
        <v>14</v>
      </c>
      <c r="E7" s="3"/>
      <c r="F7" s="7">
        <f>[3]бакалавриат!R8</f>
        <v>48</v>
      </c>
      <c r="G7" s="8"/>
      <c r="H7" s="9">
        <f>[3]бакалавриат!S8</f>
        <v>16</v>
      </c>
      <c r="J7" s="133"/>
    </row>
    <row r="8" spans="1:11" ht="16.5" customHeight="1" x14ac:dyDescent="0.2">
      <c r="A8" s="162">
        <v>2</v>
      </c>
      <c r="B8" s="149" t="s">
        <v>15</v>
      </c>
      <c r="C8" s="164" t="s">
        <v>16</v>
      </c>
      <c r="D8" s="6" t="s">
        <v>14</v>
      </c>
      <c r="E8" s="6"/>
      <c r="F8" s="7">
        <f>[3]бакалавриат!R9</f>
        <v>84</v>
      </c>
      <c r="G8" s="10"/>
      <c r="H8" s="11">
        <f>[3]бакалавриат!S9</f>
        <v>233</v>
      </c>
      <c r="J8" s="133"/>
    </row>
    <row r="9" spans="1:11" ht="16.5" customHeight="1" x14ac:dyDescent="0.2">
      <c r="A9" s="166"/>
      <c r="B9" s="149"/>
      <c r="C9" s="164"/>
      <c r="D9" s="6" t="s">
        <v>17</v>
      </c>
      <c r="E9" s="6"/>
      <c r="F9" s="6">
        <v>0</v>
      </c>
      <c r="G9" s="6"/>
      <c r="H9" s="12">
        <v>205</v>
      </c>
    </row>
    <row r="10" spans="1:11" ht="23.25" customHeight="1" thickBot="1" x14ac:dyDescent="0.25">
      <c r="A10" s="157" t="s">
        <v>18</v>
      </c>
      <c r="B10" s="158"/>
      <c r="C10" s="158"/>
      <c r="D10" s="158"/>
      <c r="E10" s="159">
        <f>SUM(F11:F25)</f>
        <v>611</v>
      </c>
      <c r="F10" s="160"/>
      <c r="G10" s="159">
        <f>SUM(H11:H25)</f>
        <v>230</v>
      </c>
      <c r="H10" s="161"/>
    </row>
    <row r="11" spans="1:11" ht="18.75" customHeight="1" x14ac:dyDescent="0.2">
      <c r="A11" s="13">
        <v>3</v>
      </c>
      <c r="B11" s="4" t="s">
        <v>19</v>
      </c>
      <c r="C11" s="5" t="s">
        <v>20</v>
      </c>
      <c r="D11" s="6" t="s">
        <v>14</v>
      </c>
      <c r="E11" s="14"/>
      <c r="F11" s="15">
        <f>[3]бакалавриат!R11</f>
        <v>57</v>
      </c>
      <c r="G11" s="16"/>
      <c r="H11" s="9">
        <f>[3]бакалавриат!S11</f>
        <v>10</v>
      </c>
    </row>
    <row r="12" spans="1:11" ht="19.5" customHeight="1" x14ac:dyDescent="0.2">
      <c r="A12" s="162">
        <v>4</v>
      </c>
      <c r="B12" s="149" t="s">
        <v>21</v>
      </c>
      <c r="C12" s="164" t="s">
        <v>22</v>
      </c>
      <c r="D12" s="6" t="s">
        <v>14</v>
      </c>
      <c r="E12" s="6"/>
      <c r="F12" s="17">
        <f>[3]бакалавриат!R12</f>
        <v>78</v>
      </c>
      <c r="G12" s="10"/>
      <c r="H12" s="18">
        <f>[3]бакалавриат!S12</f>
        <v>19</v>
      </c>
    </row>
    <row r="13" spans="1:11" ht="20.25" customHeight="1" x14ac:dyDescent="0.2">
      <c r="A13" s="163"/>
      <c r="B13" s="149"/>
      <c r="C13" s="164"/>
      <c r="D13" s="6" t="s">
        <v>17</v>
      </c>
      <c r="E13" s="6"/>
      <c r="F13" s="10">
        <v>1</v>
      </c>
      <c r="G13" s="10"/>
      <c r="H13" s="19">
        <v>83</v>
      </c>
    </row>
    <row r="14" spans="1:11" ht="33" customHeight="1" x14ac:dyDescent="0.2">
      <c r="A14" s="13">
        <v>5</v>
      </c>
      <c r="B14" s="6" t="s">
        <v>23</v>
      </c>
      <c r="C14" s="20" t="s">
        <v>24</v>
      </c>
      <c r="D14" s="6" t="s">
        <v>14</v>
      </c>
      <c r="E14" s="13"/>
      <c r="F14" s="17">
        <f>[3]бакалавриат!R13</f>
        <v>45</v>
      </c>
      <c r="G14" s="21"/>
      <c r="H14" s="22">
        <f>[3]бакалавриат!S13</f>
        <v>7</v>
      </c>
    </row>
    <row r="15" spans="1:11" ht="32.25" customHeight="1" x14ac:dyDescent="0.2">
      <c r="A15" s="23">
        <v>6</v>
      </c>
      <c r="B15" s="6" t="s">
        <v>25</v>
      </c>
      <c r="C15" s="20" t="s">
        <v>26</v>
      </c>
      <c r="D15" s="6" t="s">
        <v>14</v>
      </c>
      <c r="E15" s="23"/>
      <c r="F15" s="24">
        <f>[3]бакалавриат!R14</f>
        <v>44</v>
      </c>
      <c r="G15" s="25"/>
      <c r="H15" s="22">
        <f>[3]бакалавриат!S14</f>
        <v>3</v>
      </c>
    </row>
    <row r="16" spans="1:11" ht="21.75" customHeight="1" x14ac:dyDescent="0.2">
      <c r="A16" s="23">
        <v>7</v>
      </c>
      <c r="B16" s="6" t="s">
        <v>27</v>
      </c>
      <c r="C16" s="20" t="s">
        <v>28</v>
      </c>
      <c r="D16" s="6" t="s">
        <v>14</v>
      </c>
      <c r="E16" s="23"/>
      <c r="F16" s="24">
        <f>[3]бакалавриат!R15</f>
        <v>98</v>
      </c>
      <c r="G16" s="25"/>
      <c r="H16" s="22">
        <f>[3]бакалавриат!S15</f>
        <v>60</v>
      </c>
    </row>
    <row r="17" spans="1:12" ht="24.75" customHeight="1" x14ac:dyDescent="0.2">
      <c r="A17" s="26">
        <v>8</v>
      </c>
      <c r="B17" s="6" t="s">
        <v>29</v>
      </c>
      <c r="C17" s="20" t="s">
        <v>30</v>
      </c>
      <c r="D17" s="6" t="s">
        <v>14</v>
      </c>
      <c r="E17" s="26"/>
      <c r="F17" s="24">
        <f>[3]бакалавриат!R16</f>
        <v>60</v>
      </c>
      <c r="G17" s="27"/>
      <c r="H17" s="22">
        <f>[3]бакалавриат!S16</f>
        <v>6</v>
      </c>
    </row>
    <row r="18" spans="1:12" ht="21" customHeight="1" x14ac:dyDescent="0.2">
      <c r="A18" s="162">
        <v>9</v>
      </c>
      <c r="B18" s="149" t="s">
        <v>31</v>
      </c>
      <c r="C18" s="169" t="s">
        <v>32</v>
      </c>
      <c r="D18" s="6" t="s">
        <v>14</v>
      </c>
      <c r="E18" s="6"/>
      <c r="F18" s="17">
        <f>[3]бакалавриат!R17</f>
        <v>46</v>
      </c>
      <c r="G18" s="10"/>
      <c r="H18" s="22">
        <f>[3]бакалавриат!S17</f>
        <v>1</v>
      </c>
    </row>
    <row r="19" spans="1:12" ht="18" customHeight="1" x14ac:dyDescent="0.2">
      <c r="A19" s="166"/>
      <c r="B19" s="149"/>
      <c r="C19" s="172"/>
      <c r="D19" s="6" t="s">
        <v>17</v>
      </c>
      <c r="E19" s="6"/>
      <c r="F19" s="10">
        <v>49</v>
      </c>
      <c r="G19" s="10"/>
      <c r="H19" s="19">
        <v>1</v>
      </c>
    </row>
    <row r="20" spans="1:12" ht="30.75" customHeight="1" x14ac:dyDescent="0.2">
      <c r="A20" s="23">
        <v>10</v>
      </c>
      <c r="B20" s="6" t="s">
        <v>33</v>
      </c>
      <c r="C20" s="20" t="s">
        <v>34</v>
      </c>
      <c r="D20" s="6" t="s">
        <v>14</v>
      </c>
      <c r="E20" s="23"/>
      <c r="F20" s="28">
        <f>[3]бакалавриат!R19</f>
        <v>41</v>
      </c>
      <c r="G20" s="25"/>
      <c r="H20" s="29">
        <f>[3]бакалавриат!S19</f>
        <v>4</v>
      </c>
    </row>
    <row r="21" spans="1:12" ht="18" customHeight="1" x14ac:dyDescent="0.2">
      <c r="A21" s="162">
        <v>11</v>
      </c>
      <c r="B21" s="167" t="s">
        <v>35</v>
      </c>
      <c r="C21" s="169" t="s">
        <v>36</v>
      </c>
      <c r="D21" s="6" t="s">
        <v>14</v>
      </c>
      <c r="E21" s="23"/>
      <c r="F21" s="28">
        <f>[3]бакалавриат!R18</f>
        <v>51</v>
      </c>
      <c r="G21" s="25"/>
      <c r="H21" s="29">
        <f>[3]бакалавриат!S18</f>
        <v>9</v>
      </c>
    </row>
    <row r="22" spans="1:12" ht="15.75" customHeight="1" x14ac:dyDescent="0.2">
      <c r="A22" s="163"/>
      <c r="B22" s="168"/>
      <c r="C22" s="170"/>
      <c r="D22" s="6" t="s">
        <v>17</v>
      </c>
      <c r="E22" s="23"/>
      <c r="F22" s="25">
        <v>0</v>
      </c>
      <c r="G22" s="25"/>
      <c r="H22" s="30">
        <v>9</v>
      </c>
    </row>
    <row r="23" spans="1:12" ht="21" customHeight="1" x14ac:dyDescent="0.2">
      <c r="A23" s="26">
        <v>12</v>
      </c>
      <c r="B23" s="31" t="s">
        <v>37</v>
      </c>
      <c r="C23" s="32" t="s">
        <v>38</v>
      </c>
      <c r="D23" s="6" t="s">
        <v>14</v>
      </c>
      <c r="E23" s="26"/>
      <c r="F23" s="24">
        <f>[3]бакалавриат!R21</f>
        <v>1</v>
      </c>
      <c r="G23" s="24"/>
      <c r="H23" s="33"/>
      <c r="L23" s="34"/>
    </row>
    <row r="24" spans="1:12" ht="16.5" customHeight="1" x14ac:dyDescent="0.2">
      <c r="A24" s="162">
        <v>13</v>
      </c>
      <c r="B24" s="167" t="s">
        <v>39</v>
      </c>
      <c r="C24" s="169" t="s">
        <v>40</v>
      </c>
      <c r="D24" s="6" t="s">
        <v>14</v>
      </c>
      <c r="E24" s="26"/>
      <c r="F24" s="24">
        <f>[3]бакалавриат!R20</f>
        <v>40</v>
      </c>
      <c r="G24" s="24">
        <f>[3]бакалавриат!S20</f>
        <v>18</v>
      </c>
      <c r="H24" s="33">
        <f>[3]бакалавриат!S20</f>
        <v>18</v>
      </c>
      <c r="L24" s="34"/>
    </row>
    <row r="25" spans="1:12" ht="17.25" customHeight="1" x14ac:dyDescent="0.2">
      <c r="A25" s="163"/>
      <c r="B25" s="168"/>
      <c r="C25" s="170"/>
      <c r="D25" s="6" t="s">
        <v>17</v>
      </c>
      <c r="E25" s="26"/>
      <c r="F25" s="27">
        <v>0</v>
      </c>
      <c r="G25" s="27"/>
      <c r="H25" s="33">
        <v>0</v>
      </c>
    </row>
    <row r="26" spans="1:12" ht="23.25" customHeight="1" thickBot="1" x14ac:dyDescent="0.25">
      <c r="A26" s="157" t="s">
        <v>41</v>
      </c>
      <c r="B26" s="158"/>
      <c r="C26" s="158"/>
      <c r="D26" s="158"/>
      <c r="E26" s="171">
        <f>SUM(E27:E31)+SUM(F27:F31)</f>
        <v>215</v>
      </c>
      <c r="F26" s="160"/>
      <c r="G26" s="171">
        <f>SUM(G27:G31)+SUM(H27:H31)</f>
        <v>231</v>
      </c>
      <c r="H26" s="161"/>
    </row>
    <row r="27" spans="1:12" ht="24" customHeight="1" x14ac:dyDescent="0.2">
      <c r="A27" s="35">
        <v>14</v>
      </c>
      <c r="B27" s="36" t="s">
        <v>42</v>
      </c>
      <c r="C27" s="5" t="s">
        <v>43</v>
      </c>
      <c r="D27" s="6" t="s">
        <v>14</v>
      </c>
      <c r="E27" s="35"/>
      <c r="F27" s="15">
        <f>[3]бакалавриат!R23</f>
        <v>66</v>
      </c>
      <c r="G27" s="37"/>
      <c r="H27" s="9">
        <f>[3]бакалавриат!S23</f>
        <v>8</v>
      </c>
    </row>
    <row r="28" spans="1:12" ht="19.5" customHeight="1" x14ac:dyDescent="0.2">
      <c r="A28" s="166">
        <v>15</v>
      </c>
      <c r="B28" s="173" t="s">
        <v>44</v>
      </c>
      <c r="C28" s="169" t="s">
        <v>45</v>
      </c>
      <c r="D28" s="6" t="s">
        <v>14</v>
      </c>
      <c r="E28" s="13"/>
      <c r="F28" s="7">
        <f>[3]бакалавриат!R24</f>
        <v>73</v>
      </c>
      <c r="G28" s="21"/>
      <c r="H28" s="11">
        <f>[3]бакалавриат!S24</f>
        <v>11</v>
      </c>
    </row>
    <row r="29" spans="1:12" ht="16.5" customHeight="1" x14ac:dyDescent="0.2">
      <c r="A29" s="163"/>
      <c r="B29" s="174"/>
      <c r="C29" s="170"/>
      <c r="D29" s="6" t="s">
        <v>17</v>
      </c>
      <c r="E29" s="26"/>
      <c r="F29" s="27">
        <v>2</v>
      </c>
      <c r="G29" s="27"/>
      <c r="H29" s="33">
        <v>51</v>
      </c>
    </row>
    <row r="30" spans="1:12" ht="16.5" customHeight="1" x14ac:dyDescent="0.2">
      <c r="A30" s="162">
        <v>16</v>
      </c>
      <c r="B30" s="173" t="s">
        <v>46</v>
      </c>
      <c r="C30" s="169" t="s">
        <v>47</v>
      </c>
      <c r="D30" s="6" t="s">
        <v>14</v>
      </c>
      <c r="E30" s="26"/>
      <c r="F30" s="24">
        <f>[3]бакалавриат!R25</f>
        <v>74</v>
      </c>
      <c r="G30" s="27"/>
      <c r="H30" s="22">
        <f>[3]бакалавриат!S25</f>
        <v>17</v>
      </c>
    </row>
    <row r="31" spans="1:12" ht="15.75" customHeight="1" x14ac:dyDescent="0.2">
      <c r="A31" s="163"/>
      <c r="B31" s="174"/>
      <c r="C31" s="170"/>
      <c r="D31" s="6" t="s">
        <v>17</v>
      </c>
      <c r="E31" s="26"/>
      <c r="F31" s="26">
        <v>0</v>
      </c>
      <c r="G31" s="26"/>
      <c r="H31" s="38">
        <v>144</v>
      </c>
    </row>
    <row r="32" spans="1:12" ht="21" customHeight="1" thickBot="1" x14ac:dyDescent="0.25">
      <c r="A32" s="157" t="s">
        <v>48</v>
      </c>
      <c r="B32" s="158"/>
      <c r="C32" s="158"/>
      <c r="D32" s="158"/>
      <c r="E32" s="171">
        <f>SUM(E33:E40)+SUM(F33:F40)</f>
        <v>256</v>
      </c>
      <c r="F32" s="160"/>
      <c r="G32" s="171">
        <f>SUM(G33:G40)+SUM(H33:H40)</f>
        <v>1034</v>
      </c>
      <c r="H32" s="161"/>
    </row>
    <row r="33" spans="1:10" ht="15" customHeight="1" x14ac:dyDescent="0.2">
      <c r="A33" s="166">
        <v>17</v>
      </c>
      <c r="B33" s="168" t="s">
        <v>49</v>
      </c>
      <c r="C33" s="170" t="s">
        <v>50</v>
      </c>
      <c r="D33" s="6" t="s">
        <v>14</v>
      </c>
      <c r="E33" s="6"/>
      <c r="F33" s="39">
        <f>[3]бакалавриат!R27</f>
        <v>121</v>
      </c>
      <c r="G33" s="40"/>
      <c r="H33" s="41">
        <f>[3]бакалавриат!S27</f>
        <v>209</v>
      </c>
      <c r="I33" s="133"/>
      <c r="J33" s="133"/>
    </row>
    <row r="34" spans="1:10" ht="16.5" customHeight="1" x14ac:dyDescent="0.2">
      <c r="A34" s="166"/>
      <c r="B34" s="149"/>
      <c r="C34" s="164"/>
      <c r="D34" s="6" t="s">
        <v>17</v>
      </c>
      <c r="E34" s="6"/>
      <c r="F34" s="10">
        <v>1</v>
      </c>
      <c r="G34" s="10"/>
      <c r="H34" s="19">
        <v>319</v>
      </c>
    </row>
    <row r="35" spans="1:10" ht="16.5" customHeight="1" x14ac:dyDescent="0.2">
      <c r="A35" s="162">
        <v>18</v>
      </c>
      <c r="B35" s="149" t="s">
        <v>51</v>
      </c>
      <c r="C35" s="164" t="s">
        <v>52</v>
      </c>
      <c r="D35" s="6" t="s">
        <v>14</v>
      </c>
      <c r="E35" s="6"/>
      <c r="F35" s="39">
        <f>[3]бакалавриат!R28</f>
        <v>69</v>
      </c>
      <c r="G35" s="10"/>
      <c r="H35" s="42">
        <f>[3]бакалавриат!S28</f>
        <v>57</v>
      </c>
    </row>
    <row r="36" spans="1:10" ht="16.5" customHeight="1" x14ac:dyDescent="0.2">
      <c r="A36" s="163"/>
      <c r="B36" s="149"/>
      <c r="C36" s="164"/>
      <c r="D36" s="6" t="s">
        <v>17</v>
      </c>
      <c r="E36" s="6"/>
      <c r="F36" s="10">
        <v>2</v>
      </c>
      <c r="G36" s="10"/>
      <c r="H36" s="19">
        <v>90</v>
      </c>
    </row>
    <row r="37" spans="1:10" ht="15.75" customHeight="1" x14ac:dyDescent="0.2">
      <c r="A37" s="162">
        <v>19</v>
      </c>
      <c r="B37" s="167" t="s">
        <v>53</v>
      </c>
      <c r="C37" s="169" t="s">
        <v>54</v>
      </c>
      <c r="D37" s="6" t="s">
        <v>14</v>
      </c>
      <c r="E37" s="3"/>
      <c r="F37" s="7">
        <f>[3]бакалавриат!R29</f>
        <v>24</v>
      </c>
      <c r="G37" s="8"/>
      <c r="H37" s="11">
        <f>[3]бакалавриат!S29</f>
        <v>60</v>
      </c>
    </row>
    <row r="38" spans="1:10" ht="16.5" customHeight="1" x14ac:dyDescent="0.2">
      <c r="A38" s="163"/>
      <c r="B38" s="168"/>
      <c r="C38" s="170"/>
      <c r="D38" s="6" t="s">
        <v>17</v>
      </c>
      <c r="E38" s="26"/>
      <c r="F38" s="27">
        <v>0</v>
      </c>
      <c r="G38" s="27"/>
      <c r="H38" s="33">
        <v>136</v>
      </c>
    </row>
    <row r="39" spans="1:10" ht="15.75" customHeight="1" x14ac:dyDescent="0.2">
      <c r="A39" s="162">
        <v>20</v>
      </c>
      <c r="B39" s="149" t="s">
        <v>55</v>
      </c>
      <c r="C39" s="164" t="s">
        <v>56</v>
      </c>
      <c r="D39" s="6" t="s">
        <v>14</v>
      </c>
      <c r="E39" s="6"/>
      <c r="F39" s="39">
        <f>[3]бакалавриат!R30</f>
        <v>38</v>
      </c>
      <c r="G39" s="10"/>
      <c r="H39" s="42">
        <f>[3]бакалавриат!S30</f>
        <v>74</v>
      </c>
    </row>
    <row r="40" spans="1:10" ht="16.5" customHeight="1" x14ac:dyDescent="0.2">
      <c r="A40" s="166"/>
      <c r="B40" s="149"/>
      <c r="C40" s="164"/>
      <c r="D40" s="6" t="s">
        <v>17</v>
      </c>
      <c r="E40" s="6"/>
      <c r="F40" s="6">
        <v>1</v>
      </c>
      <c r="G40" s="6"/>
      <c r="H40" s="12">
        <v>89</v>
      </c>
    </row>
    <row r="41" spans="1:10" ht="19.5" customHeight="1" x14ac:dyDescent="0.2">
      <c r="A41" s="175" t="s">
        <v>57</v>
      </c>
      <c r="B41" s="176"/>
      <c r="C41" s="176"/>
      <c r="D41" s="176"/>
      <c r="E41" s="177">
        <f>SUM(F42:F55)</f>
        <v>687</v>
      </c>
      <c r="F41" s="178"/>
      <c r="G41" s="179">
        <f>SUM(H41:H55)</f>
        <v>687</v>
      </c>
      <c r="H41" s="180"/>
    </row>
    <row r="42" spans="1:10" ht="16.5" customHeight="1" x14ac:dyDescent="0.2">
      <c r="A42" s="162">
        <v>21</v>
      </c>
      <c r="B42" s="173" t="s">
        <v>58</v>
      </c>
      <c r="C42" s="169" t="s">
        <v>59</v>
      </c>
      <c r="D42" s="6" t="s">
        <v>14</v>
      </c>
      <c r="E42" s="43"/>
      <c r="F42" s="24">
        <f>[3]бакалавриат!R32</f>
        <v>104</v>
      </c>
      <c r="G42" s="27"/>
      <c r="H42" s="22">
        <f>[3]бакалавриат!S32</f>
        <v>38</v>
      </c>
    </row>
    <row r="43" spans="1:10" ht="18" customHeight="1" x14ac:dyDescent="0.2">
      <c r="A43" s="163"/>
      <c r="B43" s="174"/>
      <c r="C43" s="170"/>
      <c r="D43" s="6" t="s">
        <v>17</v>
      </c>
      <c r="E43" s="3"/>
      <c r="F43" s="8">
        <v>1</v>
      </c>
      <c r="G43" s="8"/>
      <c r="H43" s="44">
        <v>152</v>
      </c>
    </row>
    <row r="44" spans="1:10" ht="16.5" customHeight="1" x14ac:dyDescent="0.2">
      <c r="A44" s="162">
        <v>22</v>
      </c>
      <c r="B44" s="173" t="s">
        <v>60</v>
      </c>
      <c r="C44" s="169" t="s">
        <v>61</v>
      </c>
      <c r="D44" s="6" t="s">
        <v>14</v>
      </c>
      <c r="E44" s="6"/>
      <c r="F44" s="39">
        <f>[3]бакалавриат!R33</f>
        <v>92</v>
      </c>
      <c r="G44" s="10"/>
      <c r="H44" s="42">
        <f>[3]бакалавриат!S33</f>
        <v>7</v>
      </c>
    </row>
    <row r="45" spans="1:10" ht="17.25" customHeight="1" x14ac:dyDescent="0.2">
      <c r="A45" s="163"/>
      <c r="B45" s="174"/>
      <c r="C45" s="170"/>
      <c r="D45" s="6" t="s">
        <v>17</v>
      </c>
      <c r="E45" s="6"/>
      <c r="F45" s="10">
        <v>0</v>
      </c>
      <c r="G45" s="10"/>
      <c r="H45" s="19">
        <v>35</v>
      </c>
    </row>
    <row r="46" spans="1:10" ht="17.25" customHeight="1" x14ac:dyDescent="0.2">
      <c r="A46" s="162">
        <v>23</v>
      </c>
      <c r="B46" s="173" t="s">
        <v>62</v>
      </c>
      <c r="C46" s="169" t="s">
        <v>63</v>
      </c>
      <c r="D46" s="6" t="s">
        <v>14</v>
      </c>
      <c r="E46" s="3"/>
      <c r="F46" s="7">
        <f>[3]бакалавриат!R34</f>
        <v>73</v>
      </c>
      <c r="G46" s="8"/>
      <c r="H46" s="11">
        <f>[3]бакалавриат!S34</f>
        <v>12</v>
      </c>
    </row>
    <row r="47" spans="1:10" ht="15.75" customHeight="1" x14ac:dyDescent="0.2">
      <c r="A47" s="163"/>
      <c r="B47" s="174"/>
      <c r="C47" s="170"/>
      <c r="D47" s="6" t="s">
        <v>17</v>
      </c>
      <c r="E47" s="26"/>
      <c r="F47" s="27">
        <v>1</v>
      </c>
      <c r="G47" s="27"/>
      <c r="H47" s="33">
        <v>61</v>
      </c>
    </row>
    <row r="48" spans="1:10" ht="18.75" customHeight="1" x14ac:dyDescent="0.2">
      <c r="A48" s="3">
        <v>24</v>
      </c>
      <c r="B48" s="45" t="s">
        <v>64</v>
      </c>
      <c r="C48" s="20" t="s">
        <v>65</v>
      </c>
      <c r="D48" s="6" t="s">
        <v>14</v>
      </c>
      <c r="E48" s="3"/>
      <c r="F48" s="7">
        <f>[3]бакалавриат!R35</f>
        <v>33</v>
      </c>
      <c r="G48" s="8"/>
      <c r="H48" s="11">
        <f>[3]бакалавриат!S35</f>
        <v>4</v>
      </c>
    </row>
    <row r="49" spans="1:8" ht="16.5" customHeight="1" x14ac:dyDescent="0.2">
      <c r="A49" s="162">
        <v>25</v>
      </c>
      <c r="B49" s="186" t="s">
        <v>66</v>
      </c>
      <c r="C49" s="169" t="s">
        <v>67</v>
      </c>
      <c r="D49" s="6" t="s">
        <v>14</v>
      </c>
      <c r="E49" s="6"/>
      <c r="F49" s="7">
        <f>[3]бакалавриат!R36</f>
        <v>80</v>
      </c>
      <c r="G49" s="10"/>
      <c r="H49" s="11">
        <f>[3]бакалавриат!S36</f>
        <v>12</v>
      </c>
    </row>
    <row r="50" spans="1:8" ht="16.5" customHeight="1" x14ac:dyDescent="0.2">
      <c r="A50" s="163"/>
      <c r="B50" s="186"/>
      <c r="C50" s="170"/>
      <c r="D50" s="6" t="s">
        <v>17</v>
      </c>
      <c r="E50" s="6"/>
      <c r="F50" s="10">
        <v>0</v>
      </c>
      <c r="G50" s="10"/>
      <c r="H50" s="19">
        <v>115</v>
      </c>
    </row>
    <row r="51" spans="1:8" ht="21" customHeight="1" x14ac:dyDescent="0.2">
      <c r="A51" s="26">
        <v>26</v>
      </c>
      <c r="B51" s="45" t="s">
        <v>68</v>
      </c>
      <c r="C51" s="20" t="s">
        <v>69</v>
      </c>
      <c r="D51" s="6" t="s">
        <v>14</v>
      </c>
      <c r="E51" s="26"/>
      <c r="F51" s="24">
        <f>[3]бакалавриат!R37</f>
        <v>83</v>
      </c>
      <c r="G51" s="27"/>
      <c r="H51" s="22">
        <f>[3]бакалавриат!S37</f>
        <v>15</v>
      </c>
    </row>
    <row r="52" spans="1:8" ht="19.5" customHeight="1" x14ac:dyDescent="0.2">
      <c r="A52" s="26">
        <v>27</v>
      </c>
      <c r="B52" s="45" t="s">
        <v>70</v>
      </c>
      <c r="C52" s="20" t="s">
        <v>71</v>
      </c>
      <c r="D52" s="6" t="s">
        <v>14</v>
      </c>
      <c r="E52" s="26"/>
      <c r="F52" s="24">
        <f>[3]бакалавриат!R38</f>
        <v>41</v>
      </c>
      <c r="G52" s="27"/>
      <c r="H52" s="22">
        <f>[3]бакалавриат!S38</f>
        <v>2</v>
      </c>
    </row>
    <row r="53" spans="1:8" ht="17.25" customHeight="1" x14ac:dyDescent="0.2">
      <c r="A53" s="162">
        <v>28</v>
      </c>
      <c r="B53" s="173" t="s">
        <v>72</v>
      </c>
      <c r="C53" s="169" t="s">
        <v>73</v>
      </c>
      <c r="D53" s="6" t="s">
        <v>14</v>
      </c>
      <c r="E53" s="23"/>
      <c r="F53" s="24">
        <f>[3]бакалавриат!R39</f>
        <v>161</v>
      </c>
      <c r="G53" s="25"/>
      <c r="H53" s="22">
        <f>[3]бакалавриат!S39</f>
        <v>47</v>
      </c>
    </row>
    <row r="54" spans="1:8" ht="17.25" customHeight="1" x14ac:dyDescent="0.2">
      <c r="A54" s="163"/>
      <c r="B54" s="174"/>
      <c r="C54" s="170"/>
      <c r="D54" s="6" t="s">
        <v>17</v>
      </c>
      <c r="E54" s="23"/>
      <c r="F54" s="25">
        <v>0</v>
      </c>
      <c r="G54" s="25"/>
      <c r="H54" s="30">
        <v>183</v>
      </c>
    </row>
    <row r="55" spans="1:8" s="48" customFormat="1" ht="22.5" customHeight="1" x14ac:dyDescent="0.25">
      <c r="A55" s="23">
        <v>29</v>
      </c>
      <c r="B55" s="46" t="s">
        <v>74</v>
      </c>
      <c r="C55" s="47" t="s">
        <v>75</v>
      </c>
      <c r="D55" s="6" t="s">
        <v>14</v>
      </c>
      <c r="E55" s="23"/>
      <c r="F55" s="28">
        <f>[3]бакалавриат!R40</f>
        <v>18</v>
      </c>
      <c r="G55" s="25"/>
      <c r="H55" s="29">
        <f>[3]бакалавриат!S40</f>
        <v>4</v>
      </c>
    </row>
    <row r="56" spans="1:8" s="48" customFormat="1" ht="18.75" customHeight="1" x14ac:dyDescent="0.25">
      <c r="A56" s="49"/>
      <c r="B56" s="49"/>
      <c r="C56" s="49" t="s">
        <v>76</v>
      </c>
      <c r="D56" s="50"/>
      <c r="E56" s="181">
        <f>E41+E32+E26+E10+E6</f>
        <v>1901</v>
      </c>
      <c r="F56" s="189"/>
      <c r="G56" s="181">
        <f>G41+G32+G26+G10+G6</f>
        <v>2636</v>
      </c>
      <c r="H56" s="182"/>
    </row>
    <row r="57" spans="1:8" s="48" customFormat="1" ht="18.75" customHeight="1" x14ac:dyDescent="0.25">
      <c r="A57" s="183" t="s">
        <v>77</v>
      </c>
      <c r="B57" s="184"/>
      <c r="C57" s="184"/>
      <c r="D57" s="184"/>
      <c r="E57" s="184"/>
      <c r="F57" s="184"/>
      <c r="G57" s="184"/>
      <c r="H57" s="185"/>
    </row>
    <row r="58" spans="1:8" s="48" customFormat="1" ht="18" customHeight="1" x14ac:dyDescent="0.25">
      <c r="A58" s="187" t="s">
        <v>11</v>
      </c>
      <c r="B58" s="187"/>
      <c r="C58" s="187"/>
      <c r="D58" s="175"/>
      <c r="E58" s="154">
        <f>E59+F59</f>
        <v>0</v>
      </c>
      <c r="F58" s="155"/>
      <c r="G58" s="154">
        <f>G59+H59</f>
        <v>0</v>
      </c>
      <c r="H58" s="156"/>
    </row>
    <row r="59" spans="1:8" s="48" customFormat="1" ht="20.25" customHeight="1" x14ac:dyDescent="0.25">
      <c r="A59" s="26">
        <v>1</v>
      </c>
      <c r="B59" s="20" t="s">
        <v>78</v>
      </c>
      <c r="C59" s="20" t="s">
        <v>13</v>
      </c>
      <c r="D59" s="6" t="s">
        <v>14</v>
      </c>
      <c r="E59" s="51"/>
      <c r="F59" s="51">
        <f>[3]специалитет!U19</f>
        <v>0</v>
      </c>
      <c r="G59" s="51"/>
      <c r="H59" s="51">
        <f>[3]специалитет!V19</f>
        <v>0</v>
      </c>
    </row>
    <row r="60" spans="1:8" s="48" customFormat="1" ht="26.25" customHeight="1" thickBot="1" x14ac:dyDescent="0.3">
      <c r="A60" s="188" t="s">
        <v>18</v>
      </c>
      <c r="B60" s="188"/>
      <c r="C60" s="188"/>
      <c r="D60" s="157"/>
      <c r="E60" s="143">
        <f>E61+E62+F61+F62</f>
        <v>150</v>
      </c>
      <c r="F60" s="144"/>
      <c r="G60" s="143">
        <f>G61+G62+H61+H62</f>
        <v>23</v>
      </c>
      <c r="H60" s="144"/>
    </row>
    <row r="61" spans="1:8" s="48" customFormat="1" ht="21" customHeight="1" x14ac:dyDescent="0.25">
      <c r="A61" s="26">
        <v>2</v>
      </c>
      <c r="B61" s="20" t="s">
        <v>79</v>
      </c>
      <c r="C61" s="20" t="s">
        <v>80</v>
      </c>
      <c r="D61" s="6" t="s">
        <v>14</v>
      </c>
      <c r="E61" s="51"/>
      <c r="F61" s="52">
        <f>[3]специалитет!X15</f>
        <v>78</v>
      </c>
      <c r="G61" s="51"/>
      <c r="H61" s="52">
        <f>[3]специалитет!Y15</f>
        <v>17</v>
      </c>
    </row>
    <row r="62" spans="1:8" s="48" customFormat="1" ht="20.25" customHeight="1" x14ac:dyDescent="0.25">
      <c r="A62" s="26">
        <v>3</v>
      </c>
      <c r="B62" s="20" t="s">
        <v>81</v>
      </c>
      <c r="C62" s="20" t="s">
        <v>82</v>
      </c>
      <c r="D62" s="6" t="s">
        <v>14</v>
      </c>
      <c r="E62" s="51"/>
      <c r="F62" s="52">
        <f>[3]специалитет!X14</f>
        <v>72</v>
      </c>
      <c r="G62" s="51"/>
      <c r="H62" s="52">
        <f>[3]специалитет!Y14</f>
        <v>6</v>
      </c>
    </row>
    <row r="63" spans="1:8" s="48" customFormat="1" ht="23.25" customHeight="1" thickBot="1" x14ac:dyDescent="0.3">
      <c r="A63" s="175" t="s">
        <v>41</v>
      </c>
      <c r="B63" s="158"/>
      <c r="C63" s="158"/>
      <c r="D63" s="158"/>
      <c r="E63" s="143">
        <f>E64+E65+E66+F64+F65+F66</f>
        <v>168</v>
      </c>
      <c r="F63" s="144"/>
      <c r="G63" s="143">
        <f>G64+G65+G66+H64+H65+H66</f>
        <v>95</v>
      </c>
      <c r="H63" s="144"/>
    </row>
    <row r="64" spans="1:8" s="48" customFormat="1" ht="24" customHeight="1" x14ac:dyDescent="0.25">
      <c r="A64" s="26">
        <v>4</v>
      </c>
      <c r="B64" s="53" t="s">
        <v>84</v>
      </c>
      <c r="C64" s="54" t="s">
        <v>85</v>
      </c>
      <c r="D64" s="6" t="s">
        <v>14</v>
      </c>
      <c r="E64" s="131"/>
      <c r="F64" s="56">
        <f>[3]специалитет!X11</f>
        <v>79</v>
      </c>
      <c r="G64" s="57"/>
      <c r="H64" s="56">
        <f>[3]специалитет!Y11</f>
        <v>9</v>
      </c>
    </row>
    <row r="65" spans="1:8" s="48" customFormat="1" ht="22.5" customHeight="1" x14ac:dyDescent="0.25">
      <c r="A65" s="26">
        <v>5</v>
      </c>
      <c r="B65" s="58" t="s">
        <v>86</v>
      </c>
      <c r="C65" s="20" t="s">
        <v>87</v>
      </c>
      <c r="D65" s="6" t="s">
        <v>14</v>
      </c>
      <c r="E65" s="132"/>
      <c r="F65" s="52">
        <f>[3]специалитет!X12</f>
        <v>88</v>
      </c>
      <c r="G65" s="51"/>
      <c r="H65" s="52">
        <f>[3]специалитет!Y12</f>
        <v>15</v>
      </c>
    </row>
    <row r="66" spans="1:8" s="48" customFormat="1" ht="22.5" customHeight="1" x14ac:dyDescent="0.25">
      <c r="A66" s="26">
        <v>6</v>
      </c>
      <c r="B66" s="58" t="s">
        <v>86</v>
      </c>
      <c r="C66" s="130" t="s">
        <v>87</v>
      </c>
      <c r="D66" s="129" t="s">
        <v>17</v>
      </c>
      <c r="E66" s="51"/>
      <c r="F66" s="52">
        <v>1</v>
      </c>
      <c r="G66" s="51"/>
      <c r="H66" s="52">
        <v>71</v>
      </c>
    </row>
    <row r="67" spans="1:8" s="48" customFormat="1" ht="26.25" customHeight="1" thickBot="1" x14ac:dyDescent="0.3">
      <c r="A67" s="157" t="s">
        <v>88</v>
      </c>
      <c r="B67" s="158"/>
      <c r="C67" s="158"/>
      <c r="D67" s="158"/>
      <c r="E67" s="143">
        <f>E68+E69+F68+F69</f>
        <v>461</v>
      </c>
      <c r="F67" s="145"/>
      <c r="G67" s="143">
        <f>G68+G69+H68+H69</f>
        <v>453</v>
      </c>
      <c r="H67" s="144"/>
    </row>
    <row r="68" spans="1:8" s="48" customFormat="1" ht="24.75" customHeight="1" x14ac:dyDescent="0.25">
      <c r="A68" s="3">
        <v>7</v>
      </c>
      <c r="B68" s="59" t="s">
        <v>89</v>
      </c>
      <c r="C68" s="5" t="s">
        <v>90</v>
      </c>
      <c r="D68" s="6" t="s">
        <v>14</v>
      </c>
      <c r="E68" s="131"/>
      <c r="F68" s="56">
        <f>[3]специалитет!X8</f>
        <v>372</v>
      </c>
      <c r="G68" s="57"/>
      <c r="H68" s="56">
        <f>[3]специалитет!Y8</f>
        <v>408</v>
      </c>
    </row>
    <row r="69" spans="1:8" s="48" customFormat="1" ht="20.25" customHeight="1" x14ac:dyDescent="0.25">
      <c r="A69" s="26">
        <v>8</v>
      </c>
      <c r="B69" s="58" t="s">
        <v>91</v>
      </c>
      <c r="C69" s="20" t="s">
        <v>92</v>
      </c>
      <c r="D69" s="6" t="s">
        <v>14</v>
      </c>
      <c r="E69" s="132"/>
      <c r="F69" s="52">
        <f>[3]специалитет!X9</f>
        <v>89</v>
      </c>
      <c r="G69" s="51"/>
      <c r="H69" s="52">
        <f>[3]специалитет!Y9</f>
        <v>45</v>
      </c>
    </row>
    <row r="70" spans="1:8" s="48" customFormat="1" ht="24.75" customHeight="1" thickBot="1" x14ac:dyDescent="0.3">
      <c r="A70" s="157" t="s">
        <v>48</v>
      </c>
      <c r="B70" s="158"/>
      <c r="C70" s="158"/>
      <c r="D70" s="158"/>
      <c r="E70" s="146">
        <f>E71+F71</f>
        <v>0</v>
      </c>
      <c r="F70" s="145"/>
      <c r="G70" s="146">
        <f>G71+H71</f>
        <v>1</v>
      </c>
      <c r="H70" s="144"/>
    </row>
    <row r="71" spans="1:8" s="48" customFormat="1" ht="21.75" customHeight="1" x14ac:dyDescent="0.25">
      <c r="A71" s="128">
        <v>9</v>
      </c>
      <c r="B71" s="128" t="s">
        <v>94</v>
      </c>
      <c r="C71" s="127" t="s">
        <v>56</v>
      </c>
      <c r="D71" s="6" t="s">
        <v>14</v>
      </c>
      <c r="E71" s="132"/>
      <c r="F71" s="51">
        <f>[3]специалитет!U46</f>
        <v>0</v>
      </c>
      <c r="G71" s="51"/>
      <c r="H71" s="51">
        <f>[3]специалитет!V46</f>
        <v>1</v>
      </c>
    </row>
    <row r="72" spans="1:8" s="48" customFormat="1" ht="30" customHeight="1" thickBot="1" x14ac:dyDescent="0.3">
      <c r="A72" s="157" t="s">
        <v>57</v>
      </c>
      <c r="B72" s="158"/>
      <c r="C72" s="158"/>
      <c r="D72" s="158"/>
      <c r="E72" s="146">
        <f>E73+F73</f>
        <v>1</v>
      </c>
      <c r="F72" s="147"/>
      <c r="G72" s="146">
        <f>G73+H73</f>
        <v>0</v>
      </c>
      <c r="H72" s="144"/>
    </row>
    <row r="73" spans="1:8" s="48" customFormat="1" ht="24.75" customHeight="1" x14ac:dyDescent="0.25">
      <c r="A73" s="26">
        <v>10</v>
      </c>
      <c r="B73" s="20" t="s">
        <v>95</v>
      </c>
      <c r="C73" s="20" t="s">
        <v>71</v>
      </c>
      <c r="D73" s="6" t="s">
        <v>14</v>
      </c>
      <c r="E73" s="49"/>
      <c r="F73" s="51">
        <f>[3]специалитет!U54</f>
        <v>1</v>
      </c>
      <c r="G73" s="51"/>
      <c r="H73" s="51">
        <f>[3]специалитет!V54</f>
        <v>0</v>
      </c>
    </row>
    <row r="74" spans="1:8" s="48" customFormat="1" ht="30" customHeight="1" x14ac:dyDescent="0.25">
      <c r="A74" s="26"/>
      <c r="B74" s="20"/>
      <c r="C74" s="49" t="s">
        <v>76</v>
      </c>
      <c r="D74" s="60"/>
      <c r="E74" s="197">
        <f>E58+E60+E63+E67+E72</f>
        <v>780</v>
      </c>
      <c r="F74" s="198"/>
      <c r="G74" s="197">
        <f>G58+G60+G63+G67+G70+G72</f>
        <v>572</v>
      </c>
      <c r="H74" s="189"/>
    </row>
    <row r="75" spans="1:8" s="48" customFormat="1" ht="23.25" customHeight="1" x14ac:dyDescent="0.25">
      <c r="A75" s="183" t="s">
        <v>96</v>
      </c>
      <c r="B75" s="184"/>
      <c r="C75" s="184"/>
      <c r="D75" s="184"/>
      <c r="E75" s="184"/>
      <c r="F75" s="184"/>
      <c r="G75" s="184"/>
      <c r="H75" s="185"/>
    </row>
    <row r="76" spans="1:8" s="48" customFormat="1" ht="23.25" customHeight="1" thickBot="1" x14ac:dyDescent="0.3">
      <c r="A76" s="188" t="s">
        <v>11</v>
      </c>
      <c r="B76" s="188"/>
      <c r="C76" s="188"/>
      <c r="D76" s="157"/>
      <c r="E76" s="146">
        <f>F77+F78+F79</f>
        <v>21</v>
      </c>
      <c r="F76" s="144"/>
      <c r="G76" s="146">
        <f>H77+H78+H79</f>
        <v>146</v>
      </c>
      <c r="H76" s="144"/>
    </row>
    <row r="77" spans="1:8" s="48" customFormat="1" ht="19.5" customHeight="1" x14ac:dyDescent="0.25">
      <c r="A77" s="61">
        <v>1</v>
      </c>
      <c r="B77" s="61" t="s">
        <v>97</v>
      </c>
      <c r="C77" s="62" t="s">
        <v>13</v>
      </c>
      <c r="D77" s="6" t="s">
        <v>14</v>
      </c>
      <c r="E77" s="55"/>
      <c r="F77" s="57">
        <f>[3]магистратура!I9</f>
        <v>6</v>
      </c>
      <c r="G77" s="57"/>
      <c r="H77" s="57">
        <f>[3]магистратура!J9</f>
        <v>0</v>
      </c>
    </row>
    <row r="78" spans="1:8" s="48" customFormat="1" ht="18.75" customHeight="1" x14ac:dyDescent="0.25">
      <c r="A78" s="193">
        <v>2</v>
      </c>
      <c r="B78" s="150" t="s">
        <v>98</v>
      </c>
      <c r="C78" s="195" t="s">
        <v>16</v>
      </c>
      <c r="D78" s="6" t="s">
        <v>14</v>
      </c>
      <c r="E78" s="49"/>
      <c r="F78" s="51">
        <f>[3]магистратура!I8</f>
        <v>15</v>
      </c>
      <c r="G78" s="51"/>
      <c r="H78" s="51">
        <f>[3]магистратура!J8</f>
        <v>23</v>
      </c>
    </row>
    <row r="79" spans="1:8" s="48" customFormat="1" ht="18.75" customHeight="1" x14ac:dyDescent="0.25">
      <c r="A79" s="194"/>
      <c r="B79" s="151"/>
      <c r="C79" s="196"/>
      <c r="D79" s="6" t="s">
        <v>17</v>
      </c>
      <c r="E79" s="51"/>
      <c r="F79" s="51">
        <v>0</v>
      </c>
      <c r="G79" s="51"/>
      <c r="H79" s="51">
        <v>123</v>
      </c>
    </row>
    <row r="80" spans="1:8" s="48" customFormat="1" ht="25.5" customHeight="1" thickBot="1" x14ac:dyDescent="0.3">
      <c r="A80" s="190" t="s">
        <v>18</v>
      </c>
      <c r="B80" s="191"/>
      <c r="C80" s="191"/>
      <c r="D80" s="192"/>
      <c r="E80" s="146">
        <f>SUM(F81:F85)</f>
        <v>109</v>
      </c>
      <c r="F80" s="147"/>
      <c r="G80" s="146">
        <f>SUM(H81:H85)</f>
        <v>10</v>
      </c>
      <c r="H80" s="147"/>
    </row>
    <row r="81" spans="1:8" s="48" customFormat="1" ht="18" customHeight="1" x14ac:dyDescent="0.25">
      <c r="A81" s="63">
        <v>3</v>
      </c>
      <c r="B81" s="61" t="s">
        <v>99</v>
      </c>
      <c r="C81" s="62" t="s">
        <v>20</v>
      </c>
      <c r="D81" s="6" t="s">
        <v>14</v>
      </c>
      <c r="E81" s="55"/>
      <c r="F81" s="57">
        <f>[3]магистратура!I11</f>
        <v>12</v>
      </c>
      <c r="G81" s="57"/>
      <c r="H81" s="57">
        <f>[3]магистратура!J11</f>
        <v>1</v>
      </c>
    </row>
    <row r="82" spans="1:8" s="48" customFormat="1" ht="17.25" customHeight="1" x14ac:dyDescent="0.25">
      <c r="A82" s="63">
        <v>4</v>
      </c>
      <c r="B82" s="64" t="s">
        <v>100</v>
      </c>
      <c r="C82" s="65" t="s">
        <v>101</v>
      </c>
      <c r="D82" s="6" t="s">
        <v>14</v>
      </c>
      <c r="E82" s="49"/>
      <c r="F82" s="57">
        <f>[3]магистратура!I12</f>
        <v>16</v>
      </c>
      <c r="G82" s="51"/>
      <c r="H82" s="57">
        <f>[3]магистратура!J12</f>
        <v>1</v>
      </c>
    </row>
    <row r="83" spans="1:8" s="48" customFormat="1" ht="30.75" customHeight="1" x14ac:dyDescent="0.25">
      <c r="A83" s="63">
        <v>5</v>
      </c>
      <c r="B83" s="66" t="s">
        <v>102</v>
      </c>
      <c r="C83" s="65" t="s">
        <v>103</v>
      </c>
      <c r="D83" s="6" t="s">
        <v>14</v>
      </c>
      <c r="E83" s="49"/>
      <c r="F83" s="57">
        <f>[3]магистратура!I13</f>
        <v>8</v>
      </c>
      <c r="G83" s="51"/>
      <c r="H83" s="57">
        <f>[3]магистратура!J13</f>
        <v>0</v>
      </c>
    </row>
    <row r="84" spans="1:8" s="48" customFormat="1" ht="20.25" customHeight="1" x14ac:dyDescent="0.25">
      <c r="A84" s="67">
        <v>6</v>
      </c>
      <c r="B84" s="68" t="s">
        <v>104</v>
      </c>
      <c r="C84" s="69" t="s">
        <v>28</v>
      </c>
      <c r="D84" s="6" t="s">
        <v>14</v>
      </c>
      <c r="E84" s="49"/>
      <c r="F84" s="57">
        <f>[3]магистратура!I14</f>
        <v>16</v>
      </c>
      <c r="G84" s="51"/>
      <c r="H84" s="57">
        <f>[3]магистратура!J14</f>
        <v>8</v>
      </c>
    </row>
    <row r="85" spans="1:8" s="48" customFormat="1" ht="23.25" customHeight="1" x14ac:dyDescent="0.25">
      <c r="A85" s="63">
        <v>7</v>
      </c>
      <c r="B85" s="70" t="s">
        <v>105</v>
      </c>
      <c r="C85" s="71" t="s">
        <v>30</v>
      </c>
      <c r="D85" s="6" t="s">
        <v>14</v>
      </c>
      <c r="E85" s="49"/>
      <c r="F85" s="57">
        <f>[3]магистратура!I15</f>
        <v>57</v>
      </c>
      <c r="G85" s="51"/>
      <c r="H85" s="57">
        <f>[3]магистратура!J15</f>
        <v>0</v>
      </c>
    </row>
    <row r="86" spans="1:8" s="48" customFormat="1" ht="20.25" customHeight="1" thickBot="1" x14ac:dyDescent="0.3">
      <c r="A86" s="191" t="s">
        <v>41</v>
      </c>
      <c r="B86" s="191"/>
      <c r="C86" s="191"/>
      <c r="D86" s="192"/>
      <c r="E86" s="146">
        <f>SUM(F87:F88)</f>
        <v>23</v>
      </c>
      <c r="F86" s="147"/>
      <c r="G86" s="146">
        <f>SUM(H87:H88)</f>
        <v>4</v>
      </c>
      <c r="H86" s="147"/>
    </row>
    <row r="87" spans="1:8" s="48" customFormat="1" ht="20.25" customHeight="1" x14ac:dyDescent="0.25">
      <c r="A87" s="72">
        <v>8</v>
      </c>
      <c r="B87" s="73" t="s">
        <v>106</v>
      </c>
      <c r="C87" s="74" t="s">
        <v>43</v>
      </c>
      <c r="D87" s="6" t="s">
        <v>14</v>
      </c>
      <c r="E87" s="55"/>
      <c r="F87" s="57">
        <f>[3]магистратура!I17</f>
        <v>16</v>
      </c>
      <c r="G87" s="57"/>
      <c r="H87" s="57">
        <f>[3]магистратура!J17</f>
        <v>4</v>
      </c>
    </row>
    <row r="88" spans="1:8" s="48" customFormat="1" ht="21" customHeight="1" x14ac:dyDescent="0.25">
      <c r="A88" s="67">
        <v>9</v>
      </c>
      <c r="B88" s="75" t="s">
        <v>107</v>
      </c>
      <c r="C88" s="69" t="s">
        <v>108</v>
      </c>
      <c r="D88" s="6" t="s">
        <v>14</v>
      </c>
      <c r="E88" s="49"/>
      <c r="F88" s="57">
        <f>[3]магистратура!I18</f>
        <v>7</v>
      </c>
      <c r="G88" s="51"/>
      <c r="H88" s="57">
        <f>[3]магистратура!J18</f>
        <v>0</v>
      </c>
    </row>
    <row r="89" spans="1:8" s="48" customFormat="1" ht="25.5" customHeight="1" thickBot="1" x14ac:dyDescent="0.3">
      <c r="A89" s="191" t="s">
        <v>48</v>
      </c>
      <c r="B89" s="191"/>
      <c r="C89" s="191"/>
      <c r="D89" s="192"/>
      <c r="E89" s="146">
        <f>SUM(F90:F99)</f>
        <v>83</v>
      </c>
      <c r="F89" s="147"/>
      <c r="G89" s="146">
        <f>SUM(H90:H99)</f>
        <v>210</v>
      </c>
      <c r="H89" s="147"/>
    </row>
    <row r="90" spans="1:8" s="48" customFormat="1" ht="15.75" customHeight="1" x14ac:dyDescent="0.25">
      <c r="A90" s="193">
        <v>10</v>
      </c>
      <c r="B90" s="150" t="s">
        <v>109</v>
      </c>
      <c r="C90" s="195" t="s">
        <v>50</v>
      </c>
      <c r="D90" s="6" t="s">
        <v>14</v>
      </c>
      <c r="E90" s="49"/>
      <c r="F90" s="51">
        <f>[3]магистратура!I20</f>
        <v>24</v>
      </c>
      <c r="G90" s="51"/>
      <c r="H90" s="51">
        <f>[3]магистратура!J20</f>
        <v>20</v>
      </c>
    </row>
    <row r="91" spans="1:8" s="48" customFormat="1" ht="21" customHeight="1" x14ac:dyDescent="0.25">
      <c r="A91" s="194"/>
      <c r="B91" s="151"/>
      <c r="C91" s="196"/>
      <c r="D91" s="6" t="s">
        <v>17</v>
      </c>
      <c r="E91" s="51"/>
      <c r="F91" s="51">
        <v>0</v>
      </c>
      <c r="G91" s="51"/>
      <c r="H91" s="51">
        <v>84</v>
      </c>
    </row>
    <row r="92" spans="1:8" s="48" customFormat="1" ht="18.75" customHeight="1" x14ac:dyDescent="0.25">
      <c r="A92" s="162">
        <v>11</v>
      </c>
      <c r="B92" s="167" t="s">
        <v>110</v>
      </c>
      <c r="C92" s="169" t="s">
        <v>93</v>
      </c>
      <c r="D92" s="6" t="s">
        <v>14</v>
      </c>
      <c r="E92" s="51"/>
      <c r="F92" s="51">
        <f>[3]магистратура!I21</f>
        <v>8</v>
      </c>
      <c r="G92" s="51"/>
      <c r="H92" s="51">
        <f>[3]магистратура!J21</f>
        <v>3</v>
      </c>
    </row>
    <row r="93" spans="1:8" s="48" customFormat="1" ht="21" customHeight="1" x14ac:dyDescent="0.25">
      <c r="A93" s="163"/>
      <c r="B93" s="168"/>
      <c r="C93" s="170"/>
      <c r="D93" s="6" t="s">
        <v>17</v>
      </c>
      <c r="E93" s="51"/>
      <c r="F93" s="51">
        <v>0</v>
      </c>
      <c r="G93" s="51"/>
      <c r="H93" s="51">
        <v>27</v>
      </c>
    </row>
    <row r="94" spans="1:8" s="48" customFormat="1" ht="21" customHeight="1" x14ac:dyDescent="0.25">
      <c r="A94" s="193">
        <v>12</v>
      </c>
      <c r="B94" s="150" t="s">
        <v>111</v>
      </c>
      <c r="C94" s="195" t="s">
        <v>52</v>
      </c>
      <c r="D94" s="6" t="s">
        <v>14</v>
      </c>
      <c r="E94" s="51"/>
      <c r="F94" s="51">
        <f>[3]магистратура!I22</f>
        <v>27</v>
      </c>
      <c r="G94" s="51"/>
      <c r="H94" s="51">
        <f>[3]магистратура!J22</f>
        <v>10</v>
      </c>
    </row>
    <row r="95" spans="1:8" s="48" customFormat="1" ht="18.75" customHeight="1" x14ac:dyDescent="0.25">
      <c r="A95" s="194"/>
      <c r="B95" s="151"/>
      <c r="C95" s="196"/>
      <c r="D95" s="76" t="s">
        <v>112</v>
      </c>
      <c r="E95" s="51"/>
      <c r="F95" s="51">
        <v>0</v>
      </c>
      <c r="G95" s="51"/>
      <c r="H95" s="51">
        <v>10</v>
      </c>
    </row>
    <row r="96" spans="1:8" s="48" customFormat="1" ht="21" customHeight="1" x14ac:dyDescent="0.25">
      <c r="A96" s="162">
        <v>13</v>
      </c>
      <c r="B96" s="167" t="s">
        <v>113</v>
      </c>
      <c r="C96" s="169" t="s">
        <v>54</v>
      </c>
      <c r="D96" s="6" t="s">
        <v>14</v>
      </c>
      <c r="E96" s="51"/>
      <c r="F96" s="51">
        <f>[3]магистратура!I23</f>
        <v>12</v>
      </c>
      <c r="G96" s="51"/>
      <c r="H96" s="51">
        <f>[3]магистратура!J23</f>
        <v>14</v>
      </c>
    </row>
    <row r="97" spans="1:14" s="48" customFormat="1" ht="21" customHeight="1" x14ac:dyDescent="0.25">
      <c r="A97" s="163"/>
      <c r="B97" s="168"/>
      <c r="C97" s="170"/>
      <c r="D97" s="6" t="s">
        <v>17</v>
      </c>
      <c r="E97" s="51"/>
      <c r="F97" s="51">
        <v>0</v>
      </c>
      <c r="G97" s="51"/>
      <c r="H97" s="51">
        <v>17</v>
      </c>
    </row>
    <row r="98" spans="1:14" s="48" customFormat="1" ht="21" customHeight="1" x14ac:dyDescent="0.25">
      <c r="A98" s="199">
        <v>14</v>
      </c>
      <c r="B98" s="200" t="s">
        <v>114</v>
      </c>
      <c r="C98" s="201" t="s">
        <v>56</v>
      </c>
      <c r="D98" s="6" t="s">
        <v>14</v>
      </c>
      <c r="E98" s="57"/>
      <c r="F98" s="57">
        <f>[3]магистратура!I24</f>
        <v>12</v>
      </c>
      <c r="G98" s="57"/>
      <c r="H98" s="57">
        <f>[3]магистратура!J24</f>
        <v>5</v>
      </c>
    </row>
    <row r="99" spans="1:14" s="48" customFormat="1" ht="15.75" customHeight="1" x14ac:dyDescent="0.25">
      <c r="A99" s="194"/>
      <c r="B99" s="151"/>
      <c r="C99" s="196"/>
      <c r="D99" s="6" t="s">
        <v>17</v>
      </c>
      <c r="E99" s="51"/>
      <c r="F99" s="51">
        <v>0</v>
      </c>
      <c r="G99" s="51"/>
      <c r="H99" s="51">
        <v>20</v>
      </c>
    </row>
    <row r="100" spans="1:14" s="48" customFormat="1" ht="27" customHeight="1" thickBot="1" x14ac:dyDescent="0.3">
      <c r="A100" s="157" t="s">
        <v>57</v>
      </c>
      <c r="B100" s="158"/>
      <c r="C100" s="158"/>
      <c r="D100" s="158"/>
      <c r="E100" s="146">
        <f>SUM(F101:F106)</f>
        <v>86</v>
      </c>
      <c r="F100" s="147"/>
      <c r="G100" s="146">
        <f>SUM(H101:H106)</f>
        <v>25</v>
      </c>
      <c r="H100" s="147"/>
    </row>
    <row r="101" spans="1:14" s="48" customFormat="1" ht="21.75" customHeight="1" x14ac:dyDescent="0.25">
      <c r="A101" s="26">
        <v>15</v>
      </c>
      <c r="B101" s="45" t="s">
        <v>115</v>
      </c>
      <c r="C101" s="20" t="s">
        <v>59</v>
      </c>
      <c r="D101" s="6" t="s">
        <v>14</v>
      </c>
      <c r="E101" s="49"/>
      <c r="F101" s="51">
        <f>[3]магистратура!I26</f>
        <v>16</v>
      </c>
      <c r="G101" s="51"/>
      <c r="H101" s="51">
        <f>[3]магистратура!J26</f>
        <v>6</v>
      </c>
    </row>
    <row r="102" spans="1:14" s="48" customFormat="1" ht="31.5" customHeight="1" x14ac:dyDescent="0.25">
      <c r="A102" s="26">
        <v>16</v>
      </c>
      <c r="B102" s="77" t="s">
        <v>116</v>
      </c>
      <c r="C102" s="78" t="s">
        <v>61</v>
      </c>
      <c r="D102" s="6" t="s">
        <v>14</v>
      </c>
      <c r="E102" s="49"/>
      <c r="F102" s="51">
        <f>[3]магистратура!I27</f>
        <v>15</v>
      </c>
      <c r="G102" s="51"/>
      <c r="H102" s="51">
        <f>[3]магистратура!J27</f>
        <v>0</v>
      </c>
    </row>
    <row r="103" spans="1:14" s="48" customFormat="1" ht="19.5" customHeight="1" x14ac:dyDescent="0.25">
      <c r="A103" s="26">
        <v>17</v>
      </c>
      <c r="B103" s="45" t="s">
        <v>117</v>
      </c>
      <c r="C103" s="5" t="s">
        <v>63</v>
      </c>
      <c r="D103" s="6" t="s">
        <v>14</v>
      </c>
      <c r="E103" s="55"/>
      <c r="F103" s="51">
        <f>[3]магистратура!I28</f>
        <v>16</v>
      </c>
      <c r="G103" s="57"/>
      <c r="H103" s="51">
        <f>[3]магистратура!J28</f>
        <v>1</v>
      </c>
    </row>
    <row r="104" spans="1:14" s="48" customFormat="1" ht="23.25" customHeight="1" x14ac:dyDescent="0.25">
      <c r="A104" s="23">
        <v>18</v>
      </c>
      <c r="B104" s="45" t="s">
        <v>118</v>
      </c>
      <c r="C104" s="20" t="s">
        <v>69</v>
      </c>
      <c r="D104" s="6" t="s">
        <v>14</v>
      </c>
      <c r="E104" s="49"/>
      <c r="F104" s="51">
        <f>[3]магистратура!I29</f>
        <v>17</v>
      </c>
      <c r="G104" s="51"/>
      <c r="H104" s="51">
        <f>[3]магистратура!J29</f>
        <v>17</v>
      </c>
    </row>
    <row r="105" spans="1:14" s="48" customFormat="1" ht="18.75" customHeight="1" x14ac:dyDescent="0.25">
      <c r="A105" s="26">
        <v>19</v>
      </c>
      <c r="B105" s="45" t="s">
        <v>119</v>
      </c>
      <c r="C105" s="20" t="s">
        <v>67</v>
      </c>
      <c r="D105" s="6" t="s">
        <v>14</v>
      </c>
      <c r="E105" s="49"/>
      <c r="F105" s="51">
        <f>[3]магистратура!I30</f>
        <v>15</v>
      </c>
      <c r="G105" s="51"/>
      <c r="H105" s="51">
        <f>[3]магистратура!J30</f>
        <v>1</v>
      </c>
    </row>
    <row r="106" spans="1:14" s="48" customFormat="1" ht="22.5" customHeight="1" x14ac:dyDescent="0.25">
      <c r="A106" s="79">
        <v>20</v>
      </c>
      <c r="B106" s="80" t="s">
        <v>120</v>
      </c>
      <c r="C106" s="81" t="s">
        <v>65</v>
      </c>
      <c r="D106" s="6" t="s">
        <v>14</v>
      </c>
      <c r="E106" s="49"/>
      <c r="F106" s="51">
        <f>[3]магистратура!I31</f>
        <v>7</v>
      </c>
      <c r="G106" s="51"/>
      <c r="H106" s="51">
        <f>[3]магистратура!J31</f>
        <v>0</v>
      </c>
    </row>
    <row r="107" spans="1:14" s="48" customFormat="1" ht="22.5" customHeight="1" x14ac:dyDescent="0.25">
      <c r="A107" s="79"/>
      <c r="B107" s="80"/>
      <c r="C107" s="49" t="s">
        <v>76</v>
      </c>
      <c r="D107" s="6"/>
      <c r="E107" s="221">
        <f>E76+E80+E86+E89+E100</f>
        <v>322</v>
      </c>
      <c r="F107" s="198"/>
      <c r="G107" s="221">
        <f>G76+G80+G86+G89+G100</f>
        <v>395</v>
      </c>
      <c r="H107" s="198"/>
    </row>
    <row r="108" spans="1:14" s="48" customFormat="1" ht="22.5" customHeight="1" x14ac:dyDescent="0.3">
      <c r="A108" s="79"/>
      <c r="B108" s="80"/>
      <c r="C108" s="82" t="s">
        <v>121</v>
      </c>
      <c r="D108" s="6"/>
      <c r="E108" s="222">
        <f>E107+E74+E56</f>
        <v>3003</v>
      </c>
      <c r="F108" s="223"/>
      <c r="G108" s="222">
        <f>G107+G74+G56</f>
        <v>3603</v>
      </c>
      <c r="H108" s="189"/>
      <c r="L108" s="48">
        <v>3003</v>
      </c>
      <c r="N108" s="48">
        <v>3603</v>
      </c>
    </row>
    <row r="109" spans="1:14" s="48" customFormat="1" ht="22.5" customHeight="1" x14ac:dyDescent="0.25">
      <c r="A109" s="183" t="s">
        <v>122</v>
      </c>
      <c r="B109" s="184"/>
      <c r="C109" s="184"/>
      <c r="D109" s="184"/>
      <c r="E109" s="184"/>
      <c r="F109" s="184"/>
      <c r="G109" s="184"/>
      <c r="H109" s="185"/>
    </row>
    <row r="110" spans="1:14" s="48" customFormat="1" ht="18.75" customHeight="1" x14ac:dyDescent="0.25">
      <c r="A110" s="83">
        <v>1</v>
      </c>
      <c r="B110" s="80" t="s">
        <v>123</v>
      </c>
      <c r="C110" s="81" t="s">
        <v>124</v>
      </c>
      <c r="D110" s="6" t="s">
        <v>14</v>
      </c>
      <c r="E110" s="49"/>
      <c r="F110" s="51">
        <v>11</v>
      </c>
      <c r="G110" s="49"/>
      <c r="H110" s="49"/>
    </row>
    <row r="111" spans="1:14" s="48" customFormat="1" ht="18.75" customHeight="1" x14ac:dyDescent="0.25">
      <c r="A111" s="83">
        <v>2</v>
      </c>
      <c r="B111" s="80" t="s">
        <v>125</v>
      </c>
      <c r="C111" s="81" t="s">
        <v>126</v>
      </c>
      <c r="D111" s="6" t="s">
        <v>14</v>
      </c>
      <c r="E111" s="49"/>
      <c r="F111" s="51">
        <v>3</v>
      </c>
      <c r="G111" s="49"/>
      <c r="H111" s="49"/>
    </row>
    <row r="112" spans="1:14" s="48" customFormat="1" ht="18.75" customHeight="1" x14ac:dyDescent="0.25">
      <c r="A112" s="83">
        <v>3</v>
      </c>
      <c r="B112" s="80" t="s">
        <v>127</v>
      </c>
      <c r="C112" s="81" t="s">
        <v>128</v>
      </c>
      <c r="D112" s="6" t="s">
        <v>14</v>
      </c>
      <c r="E112" s="49"/>
      <c r="F112" s="51">
        <v>12</v>
      </c>
      <c r="G112" s="49"/>
      <c r="H112" s="49"/>
    </row>
    <row r="113" spans="1:8" s="48" customFormat="1" ht="18.75" customHeight="1" x14ac:dyDescent="0.25">
      <c r="A113" s="83">
        <v>4</v>
      </c>
      <c r="B113" s="80" t="s">
        <v>129</v>
      </c>
      <c r="C113" s="81" t="s">
        <v>130</v>
      </c>
      <c r="D113" s="6" t="s">
        <v>14</v>
      </c>
      <c r="E113" s="49"/>
      <c r="F113" s="51">
        <v>1</v>
      </c>
      <c r="G113" s="49"/>
      <c r="H113" s="49"/>
    </row>
    <row r="114" spans="1:8" s="48" customFormat="1" ht="18.75" customHeight="1" x14ac:dyDescent="0.25">
      <c r="A114" s="83">
        <v>5</v>
      </c>
      <c r="B114" s="80" t="s">
        <v>131</v>
      </c>
      <c r="C114" s="81" t="s">
        <v>132</v>
      </c>
      <c r="D114" s="6" t="s">
        <v>14</v>
      </c>
      <c r="E114" s="49"/>
      <c r="F114" s="51">
        <v>2</v>
      </c>
      <c r="G114" s="49"/>
      <c r="H114" s="49"/>
    </row>
    <row r="115" spans="1:8" s="48" customFormat="1" ht="18.75" customHeight="1" x14ac:dyDescent="0.25">
      <c r="A115" s="83">
        <v>6</v>
      </c>
      <c r="B115" s="80" t="s">
        <v>133</v>
      </c>
      <c r="C115" s="81" t="s">
        <v>134</v>
      </c>
      <c r="D115" s="6" t="s">
        <v>14</v>
      </c>
      <c r="E115" s="49"/>
      <c r="F115" s="51">
        <v>0</v>
      </c>
      <c r="G115" s="49"/>
      <c r="H115" s="49"/>
    </row>
    <row r="116" spans="1:8" s="48" customFormat="1" ht="18.75" customHeight="1" x14ac:dyDescent="0.25">
      <c r="A116" s="83">
        <v>7</v>
      </c>
      <c r="B116" s="80" t="s">
        <v>135</v>
      </c>
      <c r="C116" s="81" t="s">
        <v>136</v>
      </c>
      <c r="D116" s="6" t="s">
        <v>14</v>
      </c>
      <c r="E116" s="49"/>
      <c r="F116" s="51">
        <v>12</v>
      </c>
      <c r="G116" s="49"/>
      <c r="H116" s="49"/>
    </row>
    <row r="117" spans="1:8" s="48" customFormat="1" ht="18.75" customHeight="1" x14ac:dyDescent="0.25">
      <c r="A117" s="83">
        <v>8</v>
      </c>
      <c r="B117" s="80" t="s">
        <v>137</v>
      </c>
      <c r="C117" s="81" t="s">
        <v>138</v>
      </c>
      <c r="D117" s="6" t="s">
        <v>14</v>
      </c>
      <c r="E117" s="49"/>
      <c r="F117" s="51">
        <v>2</v>
      </c>
      <c r="G117" s="49"/>
      <c r="H117" s="49"/>
    </row>
    <row r="118" spans="1:8" s="48" customFormat="1" ht="18.75" customHeight="1" x14ac:dyDescent="0.25">
      <c r="A118" s="83">
        <v>9</v>
      </c>
      <c r="B118" s="80" t="s">
        <v>139</v>
      </c>
      <c r="C118" s="81" t="s">
        <v>140</v>
      </c>
      <c r="D118" s="6" t="s">
        <v>14</v>
      </c>
      <c r="E118" s="49"/>
      <c r="F118" s="51">
        <v>1</v>
      </c>
      <c r="G118" s="49"/>
      <c r="H118" s="49"/>
    </row>
    <row r="119" spans="1:8" s="48" customFormat="1" ht="18.75" customHeight="1" x14ac:dyDescent="0.25">
      <c r="A119" s="83">
        <v>10</v>
      </c>
      <c r="B119" s="80" t="s">
        <v>141</v>
      </c>
      <c r="C119" s="81" t="s">
        <v>142</v>
      </c>
      <c r="D119" s="6" t="s">
        <v>14</v>
      </c>
      <c r="E119" s="49"/>
      <c r="F119" s="51">
        <v>3</v>
      </c>
      <c r="G119" s="49"/>
      <c r="H119" s="49"/>
    </row>
    <row r="120" spans="1:8" s="48" customFormat="1" ht="18.75" customHeight="1" x14ac:dyDescent="0.25">
      <c r="A120" s="83">
        <v>11</v>
      </c>
      <c r="B120" s="80" t="s">
        <v>143</v>
      </c>
      <c r="C120" s="81" t="s">
        <v>144</v>
      </c>
      <c r="D120" s="6" t="s">
        <v>14</v>
      </c>
      <c r="E120" s="49"/>
      <c r="F120" s="51">
        <v>5</v>
      </c>
      <c r="G120" s="49"/>
      <c r="H120" s="49"/>
    </row>
    <row r="121" spans="1:8" s="48" customFormat="1" ht="18.75" customHeight="1" x14ac:dyDescent="0.25">
      <c r="A121" s="83">
        <v>12</v>
      </c>
      <c r="B121" s="80" t="s">
        <v>145</v>
      </c>
      <c r="C121" s="81" t="s">
        <v>146</v>
      </c>
      <c r="D121" s="6" t="s">
        <v>14</v>
      </c>
      <c r="E121" s="49"/>
      <c r="F121" s="51">
        <v>2</v>
      </c>
      <c r="G121" s="49"/>
      <c r="H121" s="49"/>
    </row>
    <row r="122" spans="1:8" s="48" customFormat="1" ht="18.75" customHeight="1" x14ac:dyDescent="0.25">
      <c r="A122" s="83">
        <v>13</v>
      </c>
      <c r="B122" s="80" t="s">
        <v>147</v>
      </c>
      <c r="C122" s="81" t="s">
        <v>148</v>
      </c>
      <c r="D122" s="6" t="s">
        <v>14</v>
      </c>
      <c r="E122" s="49"/>
      <c r="F122" s="51">
        <v>6</v>
      </c>
      <c r="G122" s="49"/>
      <c r="H122" s="49"/>
    </row>
    <row r="123" spans="1:8" s="48" customFormat="1" ht="18.75" customHeight="1" x14ac:dyDescent="0.25">
      <c r="A123" s="84">
        <v>14</v>
      </c>
      <c r="B123" s="84" t="s">
        <v>149</v>
      </c>
      <c r="C123" s="78" t="s">
        <v>150</v>
      </c>
      <c r="D123" s="6" t="s">
        <v>14</v>
      </c>
      <c r="E123" s="49"/>
      <c r="F123" s="51">
        <v>20</v>
      </c>
      <c r="G123" s="49"/>
      <c r="H123" s="49"/>
    </row>
    <row r="124" spans="1:8" s="48" customFormat="1" ht="18.75" customHeight="1" x14ac:dyDescent="0.25">
      <c r="A124" s="83">
        <v>15</v>
      </c>
      <c r="B124" s="80" t="s">
        <v>151</v>
      </c>
      <c r="C124" s="81" t="s">
        <v>152</v>
      </c>
      <c r="D124" s="6" t="s">
        <v>14</v>
      </c>
      <c r="E124" s="49"/>
      <c r="F124" s="51">
        <v>6</v>
      </c>
      <c r="G124" s="49"/>
      <c r="H124" s="49"/>
    </row>
    <row r="125" spans="1:8" s="48" customFormat="1" ht="18.75" customHeight="1" x14ac:dyDescent="0.25">
      <c r="A125" s="83">
        <v>16</v>
      </c>
      <c r="B125" s="80" t="s">
        <v>153</v>
      </c>
      <c r="C125" s="81" t="s">
        <v>154</v>
      </c>
      <c r="D125" s="6" t="s">
        <v>14</v>
      </c>
      <c r="E125" s="49"/>
      <c r="F125" s="51">
        <v>3</v>
      </c>
      <c r="G125" s="49"/>
      <c r="H125" s="49"/>
    </row>
    <row r="126" spans="1:8" s="48" customFormat="1" ht="18.75" customHeight="1" x14ac:dyDescent="0.25">
      <c r="A126" s="83">
        <v>17</v>
      </c>
      <c r="B126" s="80" t="s">
        <v>155</v>
      </c>
      <c r="C126" s="81" t="s">
        <v>92</v>
      </c>
      <c r="D126" s="6" t="s">
        <v>14</v>
      </c>
      <c r="E126" s="49"/>
      <c r="F126" s="51">
        <v>28</v>
      </c>
      <c r="G126" s="49"/>
      <c r="H126" s="49"/>
    </row>
    <row r="127" spans="1:8" s="48" customFormat="1" ht="18.75" customHeight="1" x14ac:dyDescent="0.25">
      <c r="A127" s="83">
        <v>18</v>
      </c>
      <c r="B127" s="80" t="s">
        <v>156</v>
      </c>
      <c r="C127" s="81" t="s">
        <v>157</v>
      </c>
      <c r="D127" s="6" t="s">
        <v>14</v>
      </c>
      <c r="E127" s="49"/>
      <c r="F127" s="51">
        <v>0</v>
      </c>
      <c r="G127" s="49"/>
      <c r="H127" s="49"/>
    </row>
    <row r="128" spans="1:8" s="48" customFormat="1" ht="18.75" customHeight="1" x14ac:dyDescent="0.25">
      <c r="A128" s="83">
        <v>19</v>
      </c>
      <c r="B128" s="85" t="s">
        <v>158</v>
      </c>
      <c r="C128" s="81" t="s">
        <v>159</v>
      </c>
      <c r="D128" s="6" t="s">
        <v>14</v>
      </c>
      <c r="E128" s="49"/>
      <c r="F128" s="51">
        <v>9</v>
      </c>
      <c r="G128" s="49"/>
      <c r="H128" s="49"/>
    </row>
    <row r="129" spans="1:8" s="48" customFormat="1" ht="18.75" customHeight="1" x14ac:dyDescent="0.25">
      <c r="A129" s="83">
        <v>20</v>
      </c>
      <c r="B129" s="80" t="s">
        <v>160</v>
      </c>
      <c r="C129" s="81" t="s">
        <v>161</v>
      </c>
      <c r="D129" s="6" t="s">
        <v>14</v>
      </c>
      <c r="E129" s="49"/>
      <c r="F129" s="51">
        <v>3</v>
      </c>
      <c r="G129" s="49"/>
      <c r="H129" s="49"/>
    </row>
    <row r="130" spans="1:8" s="48" customFormat="1" ht="18.75" customHeight="1" x14ac:dyDescent="0.25">
      <c r="A130" s="83">
        <v>21</v>
      </c>
      <c r="B130" s="80" t="s">
        <v>162</v>
      </c>
      <c r="C130" s="81" t="s">
        <v>163</v>
      </c>
      <c r="D130" s="6" t="s">
        <v>14</v>
      </c>
      <c r="E130" s="49"/>
      <c r="F130" s="51">
        <v>2</v>
      </c>
      <c r="G130" s="49"/>
      <c r="H130" s="49"/>
    </row>
    <row r="131" spans="1:8" s="48" customFormat="1" ht="18.75" customHeight="1" x14ac:dyDescent="0.25">
      <c r="A131" s="83">
        <v>22</v>
      </c>
      <c r="B131" s="80" t="s">
        <v>164</v>
      </c>
      <c r="C131" s="81" t="s">
        <v>165</v>
      </c>
      <c r="D131" s="6" t="s">
        <v>14</v>
      </c>
      <c r="E131" s="49"/>
      <c r="F131" s="51">
        <v>16</v>
      </c>
      <c r="G131" s="49"/>
      <c r="H131" s="49"/>
    </row>
    <row r="132" spans="1:8" s="48" customFormat="1" ht="18.75" customHeight="1" x14ac:dyDescent="0.25">
      <c r="A132" s="83">
        <v>23</v>
      </c>
      <c r="B132" s="80" t="s">
        <v>166</v>
      </c>
      <c r="C132" s="81" t="s">
        <v>167</v>
      </c>
      <c r="D132" s="6" t="s">
        <v>14</v>
      </c>
      <c r="E132" s="49"/>
      <c r="F132" s="51">
        <v>5</v>
      </c>
      <c r="G132" s="49"/>
      <c r="H132" s="49"/>
    </row>
    <row r="133" spans="1:8" s="48" customFormat="1" ht="18.75" customHeight="1" x14ac:dyDescent="0.25">
      <c r="A133" s="83">
        <v>24</v>
      </c>
      <c r="B133" s="80" t="s">
        <v>168</v>
      </c>
      <c r="C133" s="81" t="s">
        <v>169</v>
      </c>
      <c r="D133" s="6" t="s">
        <v>14</v>
      </c>
      <c r="E133" s="49"/>
      <c r="F133" s="51">
        <v>1</v>
      </c>
      <c r="G133" s="49"/>
      <c r="H133" s="49"/>
    </row>
    <row r="134" spans="1:8" s="48" customFormat="1" ht="18.75" customHeight="1" x14ac:dyDescent="0.25">
      <c r="A134" s="83">
        <v>25</v>
      </c>
      <c r="B134" s="80" t="s">
        <v>170</v>
      </c>
      <c r="C134" s="81" t="s">
        <v>171</v>
      </c>
      <c r="D134" s="6" t="s">
        <v>14</v>
      </c>
      <c r="E134" s="49"/>
      <c r="F134" s="51">
        <v>1</v>
      </c>
      <c r="G134" s="49"/>
      <c r="H134" s="49"/>
    </row>
    <row r="135" spans="1:8" s="48" customFormat="1" ht="18.75" customHeight="1" x14ac:dyDescent="0.25">
      <c r="A135" s="83">
        <v>26</v>
      </c>
      <c r="B135" s="80" t="s">
        <v>172</v>
      </c>
      <c r="C135" s="81" t="s">
        <v>173</v>
      </c>
      <c r="D135" s="6" t="s">
        <v>14</v>
      </c>
      <c r="E135" s="49"/>
      <c r="F135" s="51">
        <v>8</v>
      </c>
      <c r="G135" s="49"/>
      <c r="H135" s="49"/>
    </row>
    <row r="136" spans="1:8" s="48" customFormat="1" ht="18.75" customHeight="1" x14ac:dyDescent="0.3">
      <c r="A136" s="83">
        <v>27</v>
      </c>
      <c r="B136" s="80" t="s">
        <v>174</v>
      </c>
      <c r="C136" s="81" t="s">
        <v>175</v>
      </c>
      <c r="D136" s="6" t="s">
        <v>14</v>
      </c>
      <c r="E136" s="49"/>
      <c r="F136" s="134"/>
      <c r="G136" s="49"/>
      <c r="H136" s="49"/>
    </row>
    <row r="137" spans="1:8" s="48" customFormat="1" ht="22.5" customHeight="1" x14ac:dyDescent="0.25">
      <c r="A137" s="183" t="s">
        <v>176</v>
      </c>
      <c r="B137" s="184"/>
      <c r="C137" s="184"/>
      <c r="D137" s="184"/>
      <c r="E137" s="184"/>
      <c r="F137" s="184"/>
      <c r="G137" s="184"/>
      <c r="H137" s="185"/>
    </row>
    <row r="138" spans="1:8" s="48" customFormat="1" ht="18.75" customHeight="1" x14ac:dyDescent="0.25">
      <c r="A138" s="83">
        <v>1</v>
      </c>
      <c r="B138" s="83"/>
      <c r="C138" s="81" t="s">
        <v>124</v>
      </c>
      <c r="D138" s="6" t="s">
        <v>14</v>
      </c>
      <c r="E138" s="49"/>
      <c r="F138" s="51">
        <v>4</v>
      </c>
      <c r="G138" s="51"/>
      <c r="H138" s="51">
        <v>3</v>
      </c>
    </row>
    <row r="139" spans="1:8" s="48" customFormat="1" ht="18.75" customHeight="1" x14ac:dyDescent="0.25">
      <c r="A139" s="83">
        <v>2</v>
      </c>
      <c r="B139" s="83"/>
      <c r="C139" s="81" t="s">
        <v>128</v>
      </c>
      <c r="D139" s="6" t="s">
        <v>14</v>
      </c>
      <c r="E139" s="49"/>
      <c r="F139" s="51">
        <v>10</v>
      </c>
      <c r="G139" s="51"/>
      <c r="H139" s="51">
        <v>0</v>
      </c>
    </row>
    <row r="140" spans="1:8" s="48" customFormat="1" ht="18.75" customHeight="1" x14ac:dyDescent="0.25">
      <c r="A140" s="83">
        <v>3</v>
      </c>
      <c r="B140" s="83"/>
      <c r="C140" s="81" t="s">
        <v>132</v>
      </c>
      <c r="D140" s="6" t="s">
        <v>14</v>
      </c>
      <c r="E140" s="49"/>
      <c r="F140" s="51">
        <v>4</v>
      </c>
      <c r="G140" s="51"/>
      <c r="H140" s="51">
        <v>1</v>
      </c>
    </row>
    <row r="141" spans="1:8" s="48" customFormat="1" ht="18.75" customHeight="1" x14ac:dyDescent="0.25">
      <c r="A141" s="83">
        <v>4</v>
      </c>
      <c r="B141" s="83"/>
      <c r="C141" s="81" t="s">
        <v>134</v>
      </c>
      <c r="D141" s="6" t="s">
        <v>14</v>
      </c>
      <c r="E141" s="49"/>
      <c r="F141" s="51">
        <v>3</v>
      </c>
      <c r="G141" s="51"/>
      <c r="H141" s="51">
        <v>0</v>
      </c>
    </row>
    <row r="142" spans="1:8" s="48" customFormat="1" ht="18.75" customHeight="1" x14ac:dyDescent="0.25">
      <c r="A142" s="83">
        <v>5</v>
      </c>
      <c r="B142" s="83"/>
      <c r="C142" s="81" t="s">
        <v>138</v>
      </c>
      <c r="D142" s="6" t="s">
        <v>14</v>
      </c>
      <c r="E142" s="49"/>
      <c r="F142" s="51">
        <v>4</v>
      </c>
      <c r="G142" s="51"/>
      <c r="H142" s="51">
        <v>0</v>
      </c>
    </row>
    <row r="143" spans="1:8" s="48" customFormat="1" ht="18.75" customHeight="1" x14ac:dyDescent="0.25">
      <c r="A143" s="83">
        <v>6</v>
      </c>
      <c r="B143" s="83"/>
      <c r="C143" s="81" t="s">
        <v>142</v>
      </c>
      <c r="D143" s="6" t="s">
        <v>14</v>
      </c>
      <c r="E143" s="49"/>
      <c r="F143" s="51">
        <v>6</v>
      </c>
      <c r="G143" s="51"/>
      <c r="H143" s="51">
        <v>0</v>
      </c>
    </row>
    <row r="144" spans="1:8" s="48" customFormat="1" ht="18.75" customHeight="1" x14ac:dyDescent="0.25">
      <c r="A144" s="83">
        <v>7</v>
      </c>
      <c r="B144" s="83"/>
      <c r="C144" s="81" t="s">
        <v>144</v>
      </c>
      <c r="D144" s="6" t="s">
        <v>14</v>
      </c>
      <c r="E144" s="49"/>
      <c r="F144" s="51">
        <v>3</v>
      </c>
      <c r="G144" s="51"/>
      <c r="H144" s="51">
        <v>0</v>
      </c>
    </row>
    <row r="145" spans="1:10" s="48" customFormat="1" ht="18.75" customHeight="1" x14ac:dyDescent="0.25">
      <c r="A145" s="83">
        <v>8</v>
      </c>
      <c r="B145" s="83"/>
      <c r="C145" s="81" t="s">
        <v>148</v>
      </c>
      <c r="D145" s="6" t="s">
        <v>14</v>
      </c>
      <c r="E145" s="49"/>
      <c r="F145" s="51">
        <v>1</v>
      </c>
      <c r="G145" s="51"/>
      <c r="H145" s="51">
        <v>1</v>
      </c>
    </row>
    <row r="146" spans="1:10" s="48" customFormat="1" ht="18.75" customHeight="1" x14ac:dyDescent="0.25">
      <c r="A146" s="83">
        <v>9</v>
      </c>
      <c r="B146" s="83"/>
      <c r="C146" s="81" t="s">
        <v>152</v>
      </c>
      <c r="D146" s="6" t="s">
        <v>14</v>
      </c>
      <c r="E146" s="49"/>
      <c r="F146" s="51">
        <v>7</v>
      </c>
      <c r="G146" s="51"/>
      <c r="H146" s="51">
        <v>1</v>
      </c>
    </row>
    <row r="147" spans="1:10" s="48" customFormat="1" ht="18.75" customHeight="1" x14ac:dyDescent="0.25">
      <c r="A147" s="83">
        <v>10</v>
      </c>
      <c r="B147" s="83"/>
      <c r="C147" s="81" t="s">
        <v>154</v>
      </c>
      <c r="D147" s="6" t="s">
        <v>14</v>
      </c>
      <c r="E147" s="49"/>
      <c r="F147" s="51">
        <v>0</v>
      </c>
      <c r="G147" s="51"/>
      <c r="H147" s="51">
        <v>0</v>
      </c>
    </row>
    <row r="148" spans="1:10" s="48" customFormat="1" ht="18.75" customHeight="1" x14ac:dyDescent="0.25">
      <c r="A148" s="83">
        <v>11</v>
      </c>
      <c r="B148" s="83"/>
      <c r="C148" s="81" t="s">
        <v>92</v>
      </c>
      <c r="D148" s="6" t="s">
        <v>14</v>
      </c>
      <c r="E148" s="49"/>
      <c r="F148" s="51">
        <v>10</v>
      </c>
      <c r="G148" s="51"/>
      <c r="H148" s="51">
        <v>2</v>
      </c>
    </row>
    <row r="149" spans="1:10" s="48" customFormat="1" ht="18.75" customHeight="1" x14ac:dyDescent="0.25">
      <c r="A149" s="83">
        <v>12</v>
      </c>
      <c r="B149" s="83"/>
      <c r="C149" s="81" t="s">
        <v>177</v>
      </c>
      <c r="D149" s="6" t="s">
        <v>14</v>
      </c>
      <c r="E149" s="49"/>
      <c r="F149" s="51">
        <v>2</v>
      </c>
      <c r="G149" s="51"/>
      <c r="H149" s="51">
        <v>0</v>
      </c>
    </row>
    <row r="150" spans="1:10" s="48" customFormat="1" ht="18.75" customHeight="1" x14ac:dyDescent="0.25">
      <c r="A150" s="83">
        <v>13</v>
      </c>
      <c r="B150" s="83"/>
      <c r="C150" s="81" t="s">
        <v>159</v>
      </c>
      <c r="D150" s="6" t="s">
        <v>14</v>
      </c>
      <c r="E150" s="49"/>
      <c r="F150" s="51">
        <v>7</v>
      </c>
      <c r="G150" s="51"/>
      <c r="H150" s="51">
        <v>1</v>
      </c>
    </row>
    <row r="151" spans="1:10" s="48" customFormat="1" ht="18.75" customHeight="1" x14ac:dyDescent="0.25">
      <c r="A151" s="83">
        <v>14</v>
      </c>
      <c r="B151" s="83"/>
      <c r="C151" s="81" t="s">
        <v>163</v>
      </c>
      <c r="D151" s="6" t="s">
        <v>14</v>
      </c>
      <c r="E151" s="49"/>
      <c r="F151" s="51">
        <v>3</v>
      </c>
      <c r="G151" s="51"/>
      <c r="H151" s="51">
        <v>0</v>
      </c>
    </row>
    <row r="152" spans="1:10" s="48" customFormat="1" ht="18.75" customHeight="1" x14ac:dyDescent="0.25">
      <c r="A152" s="83">
        <v>15</v>
      </c>
      <c r="B152" s="83"/>
      <c r="C152" s="81" t="s">
        <v>165</v>
      </c>
      <c r="D152" s="6" t="s">
        <v>14</v>
      </c>
      <c r="E152" s="49"/>
      <c r="F152" s="51">
        <v>23</v>
      </c>
      <c r="G152" s="51"/>
      <c r="H152" s="51">
        <v>2</v>
      </c>
    </row>
    <row r="153" spans="1:10" s="48" customFormat="1" ht="18.75" customHeight="1" x14ac:dyDescent="0.25">
      <c r="A153" s="83">
        <v>16</v>
      </c>
      <c r="B153" s="83"/>
      <c r="C153" s="81" t="s">
        <v>167</v>
      </c>
      <c r="D153" s="6" t="s">
        <v>14</v>
      </c>
      <c r="E153" s="49"/>
      <c r="F153" s="51">
        <v>2</v>
      </c>
      <c r="G153" s="51"/>
      <c r="H153" s="51">
        <v>1</v>
      </c>
    </row>
    <row r="154" spans="1:10" s="48" customFormat="1" ht="18.75" customHeight="1" x14ac:dyDescent="0.25">
      <c r="A154" s="83">
        <v>17</v>
      </c>
      <c r="B154" s="83"/>
      <c r="C154" s="81" t="s">
        <v>171</v>
      </c>
      <c r="D154" s="6" t="s">
        <v>14</v>
      </c>
      <c r="E154" s="49"/>
      <c r="F154" s="51">
        <v>5</v>
      </c>
      <c r="G154" s="51"/>
      <c r="H154" s="51">
        <v>0</v>
      </c>
    </row>
    <row r="155" spans="1:10" ht="18.75" customHeight="1" x14ac:dyDescent="0.25">
      <c r="A155" s="83">
        <v>18</v>
      </c>
      <c r="B155" s="83"/>
      <c r="C155" s="81" t="s">
        <v>173</v>
      </c>
      <c r="D155" s="6" t="s">
        <v>14</v>
      </c>
      <c r="E155" s="86"/>
      <c r="F155" s="135">
        <v>5</v>
      </c>
      <c r="G155" s="135"/>
      <c r="H155" s="135">
        <v>1</v>
      </c>
    </row>
    <row r="156" spans="1:10" ht="18.75" customHeight="1" x14ac:dyDescent="0.25">
      <c r="A156" s="83">
        <v>19</v>
      </c>
      <c r="B156" s="83"/>
      <c r="C156" s="81" t="s">
        <v>175</v>
      </c>
      <c r="D156" s="6" t="s">
        <v>14</v>
      </c>
      <c r="E156" s="86"/>
      <c r="F156" s="135">
        <v>1</v>
      </c>
      <c r="G156" s="135"/>
      <c r="H156" s="135">
        <v>0</v>
      </c>
    </row>
    <row r="157" spans="1:10" customFormat="1" ht="22.5" customHeight="1" x14ac:dyDescent="0.25">
      <c r="A157" s="214" t="s">
        <v>178</v>
      </c>
      <c r="B157" s="215"/>
      <c r="C157" s="215"/>
      <c r="D157" s="215"/>
      <c r="E157" s="215"/>
      <c r="F157" s="215"/>
      <c r="G157" s="215"/>
      <c r="H157" s="216"/>
      <c r="J157" s="87"/>
    </row>
    <row r="158" spans="1:10" customFormat="1" ht="20.25" customHeight="1" thickBot="1" x14ac:dyDescent="0.25">
      <c r="A158" s="217" t="s">
        <v>11</v>
      </c>
      <c r="B158" s="217"/>
      <c r="C158" s="217"/>
      <c r="D158" s="217"/>
      <c r="E158" s="88"/>
      <c r="F158" s="88"/>
      <c r="G158" s="88"/>
      <c r="H158" s="88"/>
      <c r="I158" s="87"/>
      <c r="J158" s="87"/>
    </row>
    <row r="159" spans="1:10" customFormat="1" ht="12.75" customHeight="1" x14ac:dyDescent="0.25">
      <c r="A159" s="218">
        <v>1</v>
      </c>
      <c r="B159" s="219" t="s">
        <v>179</v>
      </c>
      <c r="C159" s="220" t="s">
        <v>16</v>
      </c>
      <c r="D159" s="89" t="s">
        <v>14</v>
      </c>
      <c r="E159" s="90"/>
      <c r="F159" s="137">
        <v>20</v>
      </c>
      <c r="G159" s="137"/>
      <c r="H159" s="137">
        <v>1</v>
      </c>
      <c r="I159" s="91"/>
    </row>
    <row r="160" spans="1:10" customFormat="1" ht="12.75" customHeight="1" x14ac:dyDescent="0.25">
      <c r="A160" s="203"/>
      <c r="B160" s="204"/>
      <c r="C160" s="206"/>
      <c r="D160" s="92" t="s">
        <v>17</v>
      </c>
      <c r="E160" s="93"/>
      <c r="F160" s="138">
        <v>8</v>
      </c>
      <c r="G160" s="138"/>
      <c r="H160" s="138">
        <v>0</v>
      </c>
      <c r="I160" s="91"/>
    </row>
    <row r="161" spans="1:12" customFormat="1" ht="12.75" customHeight="1" x14ac:dyDescent="0.25">
      <c r="A161" s="202">
        <v>2</v>
      </c>
      <c r="B161" s="204" t="s">
        <v>180</v>
      </c>
      <c r="C161" s="205" t="s">
        <v>181</v>
      </c>
      <c r="D161" s="92" t="s">
        <v>14</v>
      </c>
      <c r="E161" s="93"/>
      <c r="F161" s="138">
        <v>3</v>
      </c>
      <c r="G161" s="138"/>
      <c r="H161" s="138">
        <v>1</v>
      </c>
      <c r="I161" s="91"/>
    </row>
    <row r="162" spans="1:12" customFormat="1" ht="15.75" x14ac:dyDescent="0.25">
      <c r="A162" s="203"/>
      <c r="B162" s="204"/>
      <c r="C162" s="206"/>
      <c r="D162" s="92" t="s">
        <v>17</v>
      </c>
      <c r="E162" s="93"/>
      <c r="F162" s="138">
        <v>3</v>
      </c>
      <c r="G162" s="138"/>
      <c r="H162" s="138">
        <v>0</v>
      </c>
      <c r="I162" s="91"/>
    </row>
    <row r="163" spans="1:12" customFormat="1" ht="15" x14ac:dyDescent="0.2">
      <c r="A163" s="207" t="s">
        <v>18</v>
      </c>
      <c r="B163" s="208"/>
      <c r="C163" s="208"/>
      <c r="D163" s="208"/>
      <c r="E163" s="208"/>
      <c r="F163" s="208"/>
      <c r="G163" s="208"/>
      <c r="H163" s="209"/>
    </row>
    <row r="164" spans="1:12" customFormat="1" ht="15.75" x14ac:dyDescent="0.2">
      <c r="A164" s="210">
        <v>3</v>
      </c>
      <c r="B164" s="210" t="s">
        <v>182</v>
      </c>
      <c r="C164" s="212" t="s">
        <v>183</v>
      </c>
      <c r="D164" s="94" t="s">
        <v>14</v>
      </c>
      <c r="E164" s="95"/>
      <c r="F164" s="139">
        <v>3</v>
      </c>
      <c r="G164" s="139"/>
      <c r="H164" s="139">
        <v>0</v>
      </c>
      <c r="I164" s="96"/>
    </row>
    <row r="165" spans="1:12" customFormat="1" ht="15.75" x14ac:dyDescent="0.2">
      <c r="A165" s="211"/>
      <c r="B165" s="211"/>
      <c r="C165" s="213"/>
      <c r="D165" s="94" t="s">
        <v>17</v>
      </c>
      <c r="E165" s="95"/>
      <c r="F165" s="139">
        <v>3</v>
      </c>
      <c r="G165" s="139"/>
      <c r="H165" s="139">
        <v>0</v>
      </c>
      <c r="K165" s="87"/>
      <c r="L165" s="96"/>
    </row>
    <row r="166" spans="1:12" customFormat="1" ht="15.75" x14ac:dyDescent="0.25">
      <c r="A166" s="226">
        <v>4</v>
      </c>
      <c r="B166" s="226" t="s">
        <v>184</v>
      </c>
      <c r="C166" s="212" t="s">
        <v>185</v>
      </c>
      <c r="D166" s="97" t="s">
        <v>14</v>
      </c>
      <c r="E166" s="98"/>
      <c r="F166" s="140">
        <v>12</v>
      </c>
      <c r="G166" s="140"/>
      <c r="H166" s="99">
        <v>0</v>
      </c>
      <c r="I166" s="100"/>
    </row>
    <row r="167" spans="1:12" customFormat="1" ht="15.75" x14ac:dyDescent="0.25">
      <c r="A167" s="227"/>
      <c r="B167" s="227"/>
      <c r="C167" s="213"/>
      <c r="D167" s="97" t="s">
        <v>17</v>
      </c>
      <c r="E167" s="98"/>
      <c r="F167" s="140">
        <v>9</v>
      </c>
      <c r="G167" s="140"/>
      <c r="H167" s="99">
        <v>1</v>
      </c>
      <c r="K167" s="101"/>
    </row>
    <row r="168" spans="1:12" customFormat="1" ht="15.75" x14ac:dyDescent="0.25">
      <c r="A168" s="226">
        <v>5</v>
      </c>
      <c r="B168" s="226" t="s">
        <v>186</v>
      </c>
      <c r="C168" s="212" t="s">
        <v>187</v>
      </c>
      <c r="D168" s="97" t="s">
        <v>14</v>
      </c>
      <c r="E168" s="98"/>
      <c r="F168" s="140">
        <v>9</v>
      </c>
      <c r="G168" s="140"/>
      <c r="H168" s="99">
        <v>0</v>
      </c>
      <c r="K168" s="101"/>
    </row>
    <row r="169" spans="1:12" customFormat="1" ht="15.75" x14ac:dyDescent="0.25">
      <c r="A169" s="227"/>
      <c r="B169" s="227"/>
      <c r="C169" s="213"/>
      <c r="D169" s="97" t="s">
        <v>17</v>
      </c>
      <c r="E169" s="98"/>
      <c r="F169" s="140">
        <v>4</v>
      </c>
      <c r="G169" s="140"/>
      <c r="H169" s="99">
        <v>0</v>
      </c>
      <c r="K169" s="101"/>
    </row>
    <row r="170" spans="1:12" customFormat="1" ht="15.75" x14ac:dyDescent="0.25">
      <c r="A170" s="224">
        <v>6</v>
      </c>
      <c r="B170" s="210" t="s">
        <v>188</v>
      </c>
      <c r="C170" s="212" t="s">
        <v>189</v>
      </c>
      <c r="D170" s="97" t="s">
        <v>14</v>
      </c>
      <c r="E170" s="98"/>
      <c r="F170" s="140">
        <v>7</v>
      </c>
      <c r="G170" s="140"/>
      <c r="H170" s="136">
        <v>0</v>
      </c>
    </row>
    <row r="171" spans="1:12" customFormat="1" ht="12.75" customHeight="1" x14ac:dyDescent="0.25">
      <c r="A171" s="225"/>
      <c r="B171" s="211"/>
      <c r="C171" s="213"/>
      <c r="D171" s="94" t="s">
        <v>17</v>
      </c>
      <c r="E171" s="98"/>
      <c r="F171" s="140">
        <v>1</v>
      </c>
      <c r="G171" s="140"/>
      <c r="H171" s="140">
        <v>0</v>
      </c>
    </row>
    <row r="172" spans="1:12" customFormat="1" ht="15.75" x14ac:dyDescent="0.25">
      <c r="A172" s="224">
        <v>7</v>
      </c>
      <c r="B172" s="210" t="s">
        <v>190</v>
      </c>
      <c r="C172" s="212" t="s">
        <v>83</v>
      </c>
      <c r="D172" s="97" t="s">
        <v>14</v>
      </c>
      <c r="E172" s="98"/>
      <c r="F172" s="140">
        <v>7</v>
      </c>
      <c r="G172" s="140"/>
      <c r="H172" s="140">
        <v>0</v>
      </c>
    </row>
    <row r="173" spans="1:12" customFormat="1" ht="15.75" x14ac:dyDescent="0.25">
      <c r="A173" s="225"/>
      <c r="B173" s="211"/>
      <c r="C173" s="213"/>
      <c r="D173" s="97" t="s">
        <v>17</v>
      </c>
      <c r="E173" s="98"/>
      <c r="F173" s="140">
        <v>5</v>
      </c>
      <c r="G173" s="140"/>
      <c r="H173" s="140">
        <v>0</v>
      </c>
    </row>
    <row r="174" spans="1:12" customFormat="1" ht="23.25" customHeight="1" thickBot="1" x14ac:dyDescent="0.3">
      <c r="A174" s="217" t="s">
        <v>41</v>
      </c>
      <c r="B174" s="217"/>
      <c r="C174" s="217"/>
      <c r="D174" s="234"/>
      <c r="E174" s="88"/>
      <c r="F174" s="102"/>
      <c r="G174" s="102"/>
      <c r="H174" s="102"/>
    </row>
    <row r="175" spans="1:12" customFormat="1" ht="18.75" customHeight="1" x14ac:dyDescent="0.25">
      <c r="A175" s="235">
        <v>8</v>
      </c>
      <c r="B175" s="236">
        <v>37043</v>
      </c>
      <c r="C175" s="237" t="s">
        <v>191</v>
      </c>
      <c r="D175" s="103" t="s">
        <v>14</v>
      </c>
      <c r="E175" s="104"/>
      <c r="F175" s="141">
        <v>4</v>
      </c>
      <c r="G175" s="141"/>
      <c r="H175" s="141">
        <v>0</v>
      </c>
    </row>
    <row r="176" spans="1:12" customFormat="1" ht="15.75" x14ac:dyDescent="0.25">
      <c r="A176" s="225"/>
      <c r="B176" s="233"/>
      <c r="C176" s="213"/>
      <c r="D176" s="105" t="s">
        <v>17</v>
      </c>
      <c r="E176" s="106"/>
      <c r="F176" s="136">
        <v>1</v>
      </c>
      <c r="G176" s="136"/>
      <c r="H176" s="136">
        <v>0</v>
      </c>
    </row>
    <row r="177" spans="1:10" customFormat="1" ht="15" customHeight="1" x14ac:dyDescent="0.2">
      <c r="A177" s="224">
        <v>9</v>
      </c>
      <c r="B177" s="232">
        <v>37045</v>
      </c>
      <c r="C177" s="212" t="s">
        <v>192</v>
      </c>
      <c r="D177" s="210" t="s">
        <v>14</v>
      </c>
      <c r="E177" s="228"/>
      <c r="F177" s="230">
        <v>2</v>
      </c>
      <c r="G177" s="230"/>
      <c r="H177" s="230">
        <v>0</v>
      </c>
    </row>
    <row r="178" spans="1:10" customFormat="1" ht="6" customHeight="1" x14ac:dyDescent="0.2">
      <c r="A178" s="225"/>
      <c r="B178" s="233"/>
      <c r="C178" s="213"/>
      <c r="D178" s="211"/>
      <c r="E178" s="229"/>
      <c r="F178" s="231"/>
      <c r="G178" s="231"/>
      <c r="H178" s="231"/>
    </row>
    <row r="179" spans="1:10" customFormat="1" ht="15.75" x14ac:dyDescent="0.25">
      <c r="A179" s="224">
        <v>10</v>
      </c>
      <c r="B179" s="232">
        <v>37046</v>
      </c>
      <c r="C179" s="212" t="s">
        <v>193</v>
      </c>
      <c r="D179" s="107" t="s">
        <v>14</v>
      </c>
      <c r="E179" s="106"/>
      <c r="F179" s="136">
        <v>8</v>
      </c>
      <c r="G179" s="136"/>
      <c r="H179" s="136">
        <v>0</v>
      </c>
    </row>
    <row r="180" spans="1:10" customFormat="1" ht="15.75" x14ac:dyDescent="0.25">
      <c r="A180" s="225"/>
      <c r="B180" s="233"/>
      <c r="C180" s="213"/>
      <c r="D180" s="108" t="s">
        <v>17</v>
      </c>
      <c r="E180" s="98"/>
      <c r="F180" s="140">
        <v>2</v>
      </c>
      <c r="G180" s="140"/>
      <c r="H180" s="140">
        <v>0</v>
      </c>
    </row>
    <row r="181" spans="1:10" customFormat="1" ht="15.75" x14ac:dyDescent="0.25">
      <c r="A181" s="224">
        <v>11</v>
      </c>
      <c r="B181" s="232">
        <v>37048</v>
      </c>
      <c r="C181" s="212" t="s">
        <v>194</v>
      </c>
      <c r="D181" s="109" t="s">
        <v>14</v>
      </c>
      <c r="E181" s="98"/>
      <c r="F181" s="140">
        <v>55</v>
      </c>
      <c r="G181" s="140"/>
      <c r="H181" s="140">
        <v>0</v>
      </c>
    </row>
    <row r="182" spans="1:10" customFormat="1" ht="15.75" x14ac:dyDescent="0.25">
      <c r="A182" s="225"/>
      <c r="B182" s="233"/>
      <c r="C182" s="213"/>
      <c r="D182" s="109" t="s">
        <v>17</v>
      </c>
      <c r="E182" s="98"/>
      <c r="F182" s="140">
        <v>13</v>
      </c>
      <c r="G182" s="140"/>
      <c r="H182" s="140">
        <v>0</v>
      </c>
    </row>
    <row r="183" spans="1:10" customFormat="1" ht="15.75" x14ac:dyDescent="0.25">
      <c r="A183" s="224">
        <v>12</v>
      </c>
      <c r="B183" s="232">
        <v>37072</v>
      </c>
      <c r="C183" s="212" t="s">
        <v>195</v>
      </c>
      <c r="D183" s="109" t="s">
        <v>14</v>
      </c>
      <c r="E183" s="98"/>
      <c r="F183" s="140">
        <v>3</v>
      </c>
      <c r="G183" s="140"/>
      <c r="H183" s="140">
        <v>0</v>
      </c>
    </row>
    <row r="184" spans="1:10" customFormat="1" ht="15.75" x14ac:dyDescent="0.25">
      <c r="A184" s="225"/>
      <c r="B184" s="233"/>
      <c r="C184" s="213"/>
      <c r="D184" s="109" t="s">
        <v>17</v>
      </c>
      <c r="E184" s="98"/>
      <c r="F184" s="140">
        <v>1</v>
      </c>
      <c r="G184" s="140"/>
      <c r="H184" s="140">
        <v>0</v>
      </c>
    </row>
    <row r="185" spans="1:10" customFormat="1" ht="15" customHeight="1" x14ac:dyDescent="0.25">
      <c r="A185" s="224">
        <v>13</v>
      </c>
      <c r="B185" s="232" t="s">
        <v>182</v>
      </c>
      <c r="C185" s="212" t="s">
        <v>183</v>
      </c>
      <c r="D185" s="105" t="s">
        <v>14</v>
      </c>
      <c r="E185" s="98"/>
      <c r="F185" s="140">
        <v>3</v>
      </c>
      <c r="G185" s="140"/>
      <c r="H185" s="140">
        <v>0</v>
      </c>
    </row>
    <row r="186" spans="1:10" customFormat="1" ht="15" customHeight="1" x14ac:dyDescent="0.25">
      <c r="A186" s="225"/>
      <c r="B186" s="233"/>
      <c r="C186" s="213"/>
      <c r="D186" s="109" t="s">
        <v>17</v>
      </c>
      <c r="E186" s="98"/>
      <c r="F186" s="140">
        <v>1</v>
      </c>
      <c r="G186" s="140"/>
      <c r="H186" s="140">
        <v>0</v>
      </c>
    </row>
    <row r="187" spans="1:10" customFormat="1" ht="15" customHeight="1" x14ac:dyDescent="0.25">
      <c r="A187" s="224">
        <v>14</v>
      </c>
      <c r="B187" s="232" t="s">
        <v>180</v>
      </c>
      <c r="C187" s="212" t="s">
        <v>181</v>
      </c>
      <c r="D187" s="109" t="s">
        <v>14</v>
      </c>
      <c r="E187" s="98"/>
      <c r="F187" s="140">
        <v>2</v>
      </c>
      <c r="G187" s="140"/>
      <c r="H187" s="140">
        <v>0</v>
      </c>
    </row>
    <row r="188" spans="1:10" customFormat="1" ht="15" customHeight="1" x14ac:dyDescent="0.25">
      <c r="A188" s="225"/>
      <c r="B188" s="233"/>
      <c r="C188" s="213"/>
      <c r="D188" s="109" t="s">
        <v>17</v>
      </c>
      <c r="E188" s="98"/>
      <c r="F188" s="140">
        <v>0</v>
      </c>
      <c r="G188" s="140"/>
      <c r="H188" s="140">
        <v>0</v>
      </c>
    </row>
    <row r="189" spans="1:10" customFormat="1" ht="19.5" customHeight="1" thickBot="1" x14ac:dyDescent="0.3">
      <c r="A189" s="217" t="s">
        <v>48</v>
      </c>
      <c r="B189" s="217"/>
      <c r="C189" s="217"/>
      <c r="D189" s="234"/>
      <c r="E189" s="88"/>
      <c r="F189" s="142"/>
      <c r="G189" s="142"/>
      <c r="H189" s="142"/>
      <c r="J189" s="101"/>
    </row>
    <row r="190" spans="1:10" customFormat="1" ht="15.75" x14ac:dyDescent="0.25">
      <c r="A190" s="235">
        <v>15</v>
      </c>
      <c r="B190" s="242" t="s">
        <v>196</v>
      </c>
      <c r="C190" s="244" t="s">
        <v>197</v>
      </c>
      <c r="D190" s="110" t="s">
        <v>14</v>
      </c>
      <c r="E190" s="106"/>
      <c r="F190" s="136">
        <v>31</v>
      </c>
      <c r="G190" s="136"/>
      <c r="H190" s="136">
        <v>8</v>
      </c>
    </row>
    <row r="191" spans="1:10" customFormat="1" ht="15.75" x14ac:dyDescent="0.25">
      <c r="A191" s="238"/>
      <c r="B191" s="243"/>
      <c r="C191" s="245"/>
      <c r="D191" s="111" t="s">
        <v>17</v>
      </c>
      <c r="E191" s="98"/>
      <c r="F191" s="140">
        <v>15</v>
      </c>
      <c r="G191" s="140"/>
      <c r="H191" s="140">
        <v>0</v>
      </c>
    </row>
    <row r="192" spans="1:10" customFormat="1" ht="21" customHeight="1" thickBot="1" x14ac:dyDescent="0.3">
      <c r="A192" s="217" t="s">
        <v>57</v>
      </c>
      <c r="B192" s="217"/>
      <c r="C192" s="217"/>
      <c r="D192" s="234"/>
      <c r="E192" s="88"/>
      <c r="F192" s="142"/>
      <c r="G192" s="142"/>
      <c r="H192" s="142"/>
    </row>
    <row r="193" spans="1:8" customFormat="1" ht="12.75" customHeight="1" x14ac:dyDescent="0.25">
      <c r="A193" s="235">
        <v>16</v>
      </c>
      <c r="B193" s="236">
        <v>37043</v>
      </c>
      <c r="C193" s="237" t="s">
        <v>191</v>
      </c>
      <c r="D193" s="97" t="s">
        <v>14</v>
      </c>
      <c r="E193" s="106"/>
      <c r="F193" s="136">
        <v>9</v>
      </c>
      <c r="G193" s="136"/>
      <c r="H193" s="136">
        <v>0</v>
      </c>
    </row>
    <row r="194" spans="1:8" customFormat="1" ht="15.75" x14ac:dyDescent="0.25">
      <c r="A194" s="225"/>
      <c r="B194" s="233"/>
      <c r="C194" s="213"/>
      <c r="D194" s="97" t="s">
        <v>17</v>
      </c>
      <c r="E194" s="98"/>
      <c r="F194" s="140">
        <v>1</v>
      </c>
      <c r="G194" s="140"/>
      <c r="H194" s="140">
        <v>0</v>
      </c>
    </row>
    <row r="195" spans="1:8" customFormat="1" ht="15.75" x14ac:dyDescent="0.25">
      <c r="A195" s="112">
        <v>17</v>
      </c>
      <c r="B195" s="113">
        <v>37045</v>
      </c>
      <c r="C195" s="114" t="s">
        <v>192</v>
      </c>
      <c r="D195" s="97" t="s">
        <v>14</v>
      </c>
      <c r="E195" s="98"/>
      <c r="F195" s="140">
        <v>6</v>
      </c>
      <c r="G195" s="140"/>
      <c r="H195" s="140">
        <v>0</v>
      </c>
    </row>
    <row r="196" spans="1:8" customFormat="1" ht="15.75" x14ac:dyDescent="0.25">
      <c r="A196" s="224">
        <v>18</v>
      </c>
      <c r="B196" s="232">
        <v>37051</v>
      </c>
      <c r="C196" s="212" t="s">
        <v>67</v>
      </c>
      <c r="D196" s="105" t="s">
        <v>14</v>
      </c>
      <c r="E196" s="98"/>
      <c r="F196" s="140">
        <v>38</v>
      </c>
      <c r="G196" s="140"/>
      <c r="H196" s="140">
        <v>0</v>
      </c>
    </row>
    <row r="197" spans="1:8" customFormat="1" ht="15.75" x14ac:dyDescent="0.25">
      <c r="A197" s="238"/>
      <c r="B197" s="239"/>
      <c r="C197" s="240"/>
      <c r="D197" s="105" t="s">
        <v>17</v>
      </c>
      <c r="E197" s="98"/>
      <c r="F197" s="140">
        <v>2</v>
      </c>
      <c r="G197" s="140"/>
      <c r="H197" s="140">
        <v>0</v>
      </c>
    </row>
    <row r="198" spans="1:8" customFormat="1" ht="15.75" x14ac:dyDescent="0.25">
      <c r="A198" s="115">
        <v>19</v>
      </c>
      <c r="B198" s="116">
        <v>37052</v>
      </c>
      <c r="C198" s="95" t="s">
        <v>198</v>
      </c>
      <c r="D198" s="105" t="s">
        <v>14</v>
      </c>
      <c r="E198" s="98"/>
      <c r="F198" s="140">
        <v>5</v>
      </c>
      <c r="G198" s="140"/>
      <c r="H198" s="140">
        <v>0</v>
      </c>
    </row>
    <row r="199" spans="1:8" customFormat="1" ht="21.75" customHeight="1" thickBot="1" x14ac:dyDescent="0.3">
      <c r="A199" s="234" t="s">
        <v>88</v>
      </c>
      <c r="B199" s="241"/>
      <c r="C199" s="241"/>
      <c r="D199" s="241"/>
      <c r="E199" s="88"/>
      <c r="F199" s="142"/>
      <c r="G199" s="142"/>
      <c r="H199" s="142"/>
    </row>
    <row r="200" spans="1:8" customFormat="1" ht="15.75" x14ac:dyDescent="0.25">
      <c r="A200" s="235">
        <v>20</v>
      </c>
      <c r="B200" s="236">
        <v>37072</v>
      </c>
      <c r="C200" s="237" t="s">
        <v>199</v>
      </c>
      <c r="D200" s="105" t="s">
        <v>14</v>
      </c>
      <c r="E200" s="106"/>
      <c r="F200" s="136">
        <v>15</v>
      </c>
      <c r="G200" s="136"/>
      <c r="H200" s="136">
        <v>0</v>
      </c>
    </row>
    <row r="201" spans="1:8" customFormat="1" ht="15.75" x14ac:dyDescent="0.25">
      <c r="A201" s="225"/>
      <c r="B201" s="233"/>
      <c r="C201" s="213"/>
      <c r="D201" s="117" t="s">
        <v>17</v>
      </c>
      <c r="E201" s="98"/>
      <c r="F201" s="140">
        <v>5</v>
      </c>
      <c r="G201" s="140"/>
      <c r="H201" s="140">
        <v>0</v>
      </c>
    </row>
    <row r="202" spans="1:8" customFormat="1" ht="15.75" x14ac:dyDescent="0.25">
      <c r="A202" s="224">
        <v>21</v>
      </c>
      <c r="B202" s="250" t="s">
        <v>200</v>
      </c>
      <c r="C202" s="212" t="s">
        <v>201</v>
      </c>
      <c r="D202" s="105" t="s">
        <v>14</v>
      </c>
      <c r="E202" s="98"/>
      <c r="F202" s="140">
        <v>55</v>
      </c>
      <c r="G202" s="140"/>
      <c r="H202" s="140">
        <v>0</v>
      </c>
    </row>
    <row r="203" spans="1:8" customFormat="1" ht="15.75" x14ac:dyDescent="0.25">
      <c r="A203" s="238"/>
      <c r="B203" s="251"/>
      <c r="C203" s="240"/>
      <c r="D203" s="105" t="s">
        <v>17</v>
      </c>
      <c r="E203" s="98"/>
      <c r="F203" s="140">
        <v>41</v>
      </c>
      <c r="G203" s="140"/>
      <c r="H203" s="140">
        <v>0</v>
      </c>
    </row>
    <row r="204" spans="1:8" customFormat="1" ht="15.75" x14ac:dyDescent="0.25">
      <c r="A204" s="224">
        <v>22</v>
      </c>
      <c r="B204" s="250" t="s">
        <v>202</v>
      </c>
      <c r="C204" s="212" t="s">
        <v>203</v>
      </c>
      <c r="D204" s="105" t="s">
        <v>14</v>
      </c>
      <c r="E204" s="98"/>
      <c r="F204" s="140">
        <v>2</v>
      </c>
      <c r="G204" s="140"/>
      <c r="H204" s="140">
        <v>0</v>
      </c>
    </row>
    <row r="205" spans="1:8" customFormat="1" ht="15.75" x14ac:dyDescent="0.25">
      <c r="A205" s="225"/>
      <c r="B205" s="252"/>
      <c r="C205" s="213"/>
      <c r="D205" s="111" t="s">
        <v>17</v>
      </c>
      <c r="E205" s="98"/>
      <c r="F205" s="140">
        <v>2</v>
      </c>
      <c r="G205" s="140"/>
      <c r="H205" s="140">
        <v>0</v>
      </c>
    </row>
    <row r="206" spans="1:8" customFormat="1" x14ac:dyDescent="0.2">
      <c r="D206" s="101"/>
    </row>
    <row r="207" spans="1:8" customFormat="1" x14ac:dyDescent="0.2">
      <c r="D207" s="101"/>
    </row>
    <row r="208" spans="1:8" customFormat="1" x14ac:dyDescent="0.2">
      <c r="D208" s="101"/>
    </row>
    <row r="209" spans="1:4" s="119" customFormat="1" x14ac:dyDescent="0.2">
      <c r="A209" s="246"/>
      <c r="B209" s="247"/>
      <c r="C209" s="248"/>
      <c r="D209" s="118"/>
    </row>
    <row r="210" spans="1:4" s="119" customFormat="1" x14ac:dyDescent="0.2">
      <c r="A210" s="246"/>
      <c r="B210" s="247"/>
      <c r="C210" s="248"/>
      <c r="D210" s="118"/>
    </row>
    <row r="211" spans="1:4" s="119" customFormat="1" x14ac:dyDescent="0.2">
      <c r="A211" s="246"/>
      <c r="B211" s="247"/>
      <c r="C211" s="248"/>
      <c r="D211" s="118"/>
    </row>
    <row r="212" spans="1:4" s="119" customFormat="1" x14ac:dyDescent="0.2">
      <c r="A212" s="246"/>
      <c r="B212" s="247"/>
      <c r="C212" s="248"/>
      <c r="D212" s="118"/>
    </row>
    <row r="213" spans="1:4" s="119" customFormat="1" x14ac:dyDescent="0.2">
      <c r="A213" s="246"/>
      <c r="B213" s="247"/>
      <c r="C213" s="248"/>
      <c r="D213" s="118"/>
    </row>
    <row r="214" spans="1:4" s="119" customFormat="1" x14ac:dyDescent="0.2">
      <c r="A214" s="246"/>
      <c r="B214" s="247"/>
      <c r="C214" s="248"/>
      <c r="D214" s="118"/>
    </row>
    <row r="215" spans="1:4" s="119" customFormat="1" x14ac:dyDescent="0.2">
      <c r="A215" s="246"/>
      <c r="B215" s="247"/>
      <c r="C215" s="248"/>
      <c r="D215" s="118"/>
    </row>
    <row r="216" spans="1:4" s="119" customFormat="1" x14ac:dyDescent="0.2">
      <c r="A216" s="246"/>
      <c r="B216" s="247"/>
      <c r="C216" s="248"/>
      <c r="D216" s="118"/>
    </row>
    <row r="217" spans="1:4" s="119" customFormat="1" x14ac:dyDescent="0.2">
      <c r="A217" s="246"/>
      <c r="B217" s="247"/>
      <c r="C217" s="248"/>
      <c r="D217" s="118"/>
    </row>
    <row r="218" spans="1:4" s="119" customFormat="1" x14ac:dyDescent="0.2">
      <c r="A218" s="246"/>
      <c r="B218" s="249"/>
      <c r="C218" s="248"/>
      <c r="D218" s="118"/>
    </row>
    <row r="219" spans="1:4" s="119" customFormat="1" x14ac:dyDescent="0.2">
      <c r="A219" s="246"/>
      <c r="B219" s="249"/>
      <c r="C219" s="248"/>
      <c r="D219" s="118"/>
    </row>
    <row r="220" spans="1:4" s="119" customFormat="1" x14ac:dyDescent="0.2">
      <c r="A220" s="246"/>
      <c r="B220" s="249"/>
      <c r="C220" s="248"/>
      <c r="D220" s="118"/>
    </row>
    <row r="221" spans="1:4" s="119" customFormat="1" ht="15" x14ac:dyDescent="0.2">
      <c r="A221" s="120"/>
      <c r="B221" s="121"/>
      <c r="C221" s="122"/>
      <c r="D221" s="118"/>
    </row>
    <row r="222" spans="1:4" s="119" customFormat="1" ht="15" x14ac:dyDescent="0.2">
      <c r="A222" s="120"/>
      <c r="B222" s="123"/>
      <c r="C222" s="34"/>
      <c r="D222" s="124"/>
    </row>
    <row r="223" spans="1:4" s="119" customFormat="1" x14ac:dyDescent="0.2">
      <c r="D223" s="125"/>
    </row>
    <row r="224" spans="1:4" s="119" customFormat="1" x14ac:dyDescent="0.2">
      <c r="D224" s="125"/>
    </row>
    <row r="225" spans="4:4" s="119" customFormat="1" x14ac:dyDescent="0.2">
      <c r="D225" s="125"/>
    </row>
    <row r="226" spans="4:4" s="119" customFormat="1" x14ac:dyDescent="0.2">
      <c r="D226" s="125"/>
    </row>
    <row r="227" spans="4:4" s="119" customFormat="1" x14ac:dyDescent="0.2">
      <c r="D227" s="125"/>
    </row>
    <row r="228" spans="4:4" s="119" customFormat="1" x14ac:dyDescent="0.2">
      <c r="D228" s="125"/>
    </row>
    <row r="229" spans="4:4" s="119" customFormat="1" x14ac:dyDescent="0.2">
      <c r="D229" s="125"/>
    </row>
    <row r="230" spans="4:4" s="119" customFormat="1" x14ac:dyDescent="0.2">
      <c r="D230" s="125"/>
    </row>
    <row r="231" spans="4:4" s="119" customFormat="1" x14ac:dyDescent="0.2">
      <c r="D231" s="125"/>
    </row>
    <row r="232" spans="4:4" s="119" customFormat="1" x14ac:dyDescent="0.2">
      <c r="D232" s="125"/>
    </row>
    <row r="233" spans="4:4" s="119" customFormat="1" x14ac:dyDescent="0.2">
      <c r="D233" s="125"/>
    </row>
    <row r="234" spans="4:4" s="119" customFormat="1" x14ac:dyDescent="0.2">
      <c r="D234" s="125"/>
    </row>
    <row r="235" spans="4:4" s="119" customFormat="1" x14ac:dyDescent="0.2">
      <c r="D235" s="125"/>
    </row>
    <row r="236" spans="4:4" s="119" customFormat="1" x14ac:dyDescent="0.2">
      <c r="D236" s="125"/>
    </row>
    <row r="237" spans="4:4" s="119" customFormat="1" x14ac:dyDescent="0.2">
      <c r="D237" s="125"/>
    </row>
    <row r="238" spans="4:4" s="119" customFormat="1" x14ac:dyDescent="0.2">
      <c r="D238" s="125"/>
    </row>
    <row r="239" spans="4:4" s="119" customFormat="1" x14ac:dyDescent="0.2">
      <c r="D239" s="125"/>
    </row>
    <row r="240" spans="4:4" s="119" customFormat="1" x14ac:dyDescent="0.2">
      <c r="D240" s="125"/>
    </row>
    <row r="241" spans="4:4" s="119" customFormat="1" x14ac:dyDescent="0.2">
      <c r="D241" s="125"/>
    </row>
    <row r="242" spans="4:4" s="119" customFormat="1" x14ac:dyDescent="0.2">
      <c r="D242" s="125"/>
    </row>
    <row r="243" spans="4:4" s="119" customFormat="1" x14ac:dyDescent="0.2">
      <c r="D243" s="125"/>
    </row>
    <row r="244" spans="4:4" s="119" customFormat="1" x14ac:dyDescent="0.2">
      <c r="D244" s="125"/>
    </row>
    <row r="245" spans="4:4" s="119" customFormat="1" x14ac:dyDescent="0.2">
      <c r="D245" s="125"/>
    </row>
    <row r="246" spans="4:4" s="119" customFormat="1" x14ac:dyDescent="0.2">
      <c r="D246" s="125"/>
    </row>
    <row r="247" spans="4:4" s="119" customFormat="1" x14ac:dyDescent="0.2">
      <c r="D247" s="125"/>
    </row>
    <row r="248" spans="4:4" s="119" customFormat="1" x14ac:dyDescent="0.2">
      <c r="D248" s="125"/>
    </row>
    <row r="249" spans="4:4" s="119" customFormat="1" x14ac:dyDescent="0.2">
      <c r="D249" s="125"/>
    </row>
    <row r="250" spans="4:4" s="119" customFormat="1" x14ac:dyDescent="0.2">
      <c r="D250" s="125"/>
    </row>
    <row r="251" spans="4:4" s="119" customFormat="1" x14ac:dyDescent="0.2">
      <c r="D251" s="125"/>
    </row>
    <row r="252" spans="4:4" s="119" customFormat="1" x14ac:dyDescent="0.2">
      <c r="D252" s="125"/>
    </row>
    <row r="253" spans="4:4" s="119" customFormat="1" x14ac:dyDescent="0.2">
      <c r="D253" s="125"/>
    </row>
    <row r="254" spans="4:4" s="119" customFormat="1" x14ac:dyDescent="0.2">
      <c r="D254" s="125"/>
    </row>
    <row r="255" spans="4:4" s="119" customFormat="1" x14ac:dyDescent="0.2">
      <c r="D255" s="125"/>
    </row>
    <row r="256" spans="4:4" s="119" customFormat="1" x14ac:dyDescent="0.2">
      <c r="D256" s="125"/>
    </row>
    <row r="257" spans="4:4" s="119" customFormat="1" x14ac:dyDescent="0.2">
      <c r="D257" s="125"/>
    </row>
    <row r="258" spans="4:4" s="119" customFormat="1" x14ac:dyDescent="0.2">
      <c r="D258" s="125"/>
    </row>
    <row r="259" spans="4:4" s="119" customFormat="1" x14ac:dyDescent="0.2">
      <c r="D259" s="125"/>
    </row>
    <row r="260" spans="4:4" s="119" customFormat="1" x14ac:dyDescent="0.2">
      <c r="D260" s="125"/>
    </row>
    <row r="261" spans="4:4" s="119" customFormat="1" x14ac:dyDescent="0.2">
      <c r="D261" s="125"/>
    </row>
    <row r="262" spans="4:4" s="119" customFormat="1" x14ac:dyDescent="0.2">
      <c r="D262" s="125"/>
    </row>
    <row r="263" spans="4:4" s="119" customFormat="1" x14ac:dyDescent="0.2">
      <c r="D263" s="125"/>
    </row>
    <row r="264" spans="4:4" s="119" customFormat="1" x14ac:dyDescent="0.2">
      <c r="D264" s="125"/>
    </row>
    <row r="265" spans="4:4" s="119" customFormat="1" x14ac:dyDescent="0.2">
      <c r="D265" s="125"/>
    </row>
    <row r="266" spans="4:4" s="119" customFormat="1" x14ac:dyDescent="0.2">
      <c r="D266" s="125"/>
    </row>
    <row r="267" spans="4:4" s="119" customFormat="1" x14ac:dyDescent="0.2">
      <c r="D267" s="125"/>
    </row>
    <row r="268" spans="4:4" s="119" customFormat="1" x14ac:dyDescent="0.2">
      <c r="D268" s="125"/>
    </row>
    <row r="269" spans="4:4" s="119" customFormat="1" x14ac:dyDescent="0.2">
      <c r="D269" s="125"/>
    </row>
    <row r="270" spans="4:4" s="119" customFormat="1" x14ac:dyDescent="0.2">
      <c r="D270" s="125"/>
    </row>
    <row r="271" spans="4:4" s="119" customFormat="1" x14ac:dyDescent="0.2">
      <c r="D271" s="125"/>
    </row>
    <row r="272" spans="4:4" s="119" customFormat="1" x14ac:dyDescent="0.2">
      <c r="D272" s="125"/>
    </row>
    <row r="273" spans="4:4" s="119" customFormat="1" x14ac:dyDescent="0.2">
      <c r="D273" s="125"/>
    </row>
    <row r="274" spans="4:4" s="119" customFormat="1" x14ac:dyDescent="0.2">
      <c r="D274" s="125"/>
    </row>
    <row r="275" spans="4:4" s="119" customFormat="1" x14ac:dyDescent="0.2">
      <c r="D275" s="125"/>
    </row>
    <row r="276" spans="4:4" s="119" customFormat="1" x14ac:dyDescent="0.2">
      <c r="D276" s="125"/>
    </row>
    <row r="277" spans="4:4" s="119" customFormat="1" x14ac:dyDescent="0.2">
      <c r="D277" s="125"/>
    </row>
    <row r="278" spans="4:4" s="119" customFormat="1" x14ac:dyDescent="0.2">
      <c r="D278" s="125"/>
    </row>
    <row r="279" spans="4:4" s="119" customFormat="1" x14ac:dyDescent="0.2">
      <c r="D279" s="125"/>
    </row>
    <row r="280" spans="4:4" s="119" customFormat="1" x14ac:dyDescent="0.2">
      <c r="D280" s="125"/>
    </row>
    <row r="281" spans="4:4" s="119" customFormat="1" x14ac:dyDescent="0.2">
      <c r="D281" s="125"/>
    </row>
    <row r="282" spans="4:4" s="119" customFormat="1" x14ac:dyDescent="0.2">
      <c r="D282" s="125"/>
    </row>
    <row r="283" spans="4:4" s="119" customFormat="1" x14ac:dyDescent="0.2">
      <c r="D283" s="125"/>
    </row>
    <row r="284" spans="4:4" s="119" customFormat="1" x14ac:dyDescent="0.2">
      <c r="D284" s="125"/>
    </row>
    <row r="285" spans="4:4" s="119" customFormat="1" x14ac:dyDescent="0.2">
      <c r="D285" s="125"/>
    </row>
    <row r="286" spans="4:4" s="119" customFormat="1" x14ac:dyDescent="0.2">
      <c r="D286" s="125"/>
    </row>
    <row r="287" spans="4:4" s="119" customFormat="1" x14ac:dyDescent="0.2">
      <c r="D287" s="125"/>
    </row>
    <row r="288" spans="4:4" s="119" customFormat="1" x14ac:dyDescent="0.2">
      <c r="D288" s="125"/>
    </row>
    <row r="289" spans="4:4" s="119" customFormat="1" x14ac:dyDescent="0.2">
      <c r="D289" s="125"/>
    </row>
    <row r="290" spans="4:4" s="119" customFormat="1" x14ac:dyDescent="0.2">
      <c r="D290" s="125"/>
    </row>
  </sheetData>
  <autoFilter ref="D1:D290"/>
  <mergeCells count="212">
    <mergeCell ref="A209:A217"/>
    <mergeCell ref="B209:B217"/>
    <mergeCell ref="C209:C217"/>
    <mergeCell ref="A218:A220"/>
    <mergeCell ref="B218:B220"/>
    <mergeCell ref="C218:C220"/>
    <mergeCell ref="A202:A203"/>
    <mergeCell ref="B202:B203"/>
    <mergeCell ref="C202:C203"/>
    <mergeCell ref="A204:A205"/>
    <mergeCell ref="B204:B205"/>
    <mergeCell ref="C204:C205"/>
    <mergeCell ref="A196:A197"/>
    <mergeCell ref="B196:B197"/>
    <mergeCell ref="C196:C197"/>
    <mergeCell ref="A199:D199"/>
    <mergeCell ref="A200:A201"/>
    <mergeCell ref="B200:B201"/>
    <mergeCell ref="C200:C201"/>
    <mergeCell ref="A189:D189"/>
    <mergeCell ref="A190:A191"/>
    <mergeCell ref="B190:B191"/>
    <mergeCell ref="C190:C191"/>
    <mergeCell ref="A192:D192"/>
    <mergeCell ref="A193:A194"/>
    <mergeCell ref="B193:B194"/>
    <mergeCell ref="C193:C194"/>
    <mergeCell ref="A185:A186"/>
    <mergeCell ref="B185:B186"/>
    <mergeCell ref="C185:C186"/>
    <mergeCell ref="A187:A188"/>
    <mergeCell ref="B187:B188"/>
    <mergeCell ref="C187:C188"/>
    <mergeCell ref="A181:A182"/>
    <mergeCell ref="B181:B182"/>
    <mergeCell ref="C181:C182"/>
    <mergeCell ref="A183:A184"/>
    <mergeCell ref="B183:B184"/>
    <mergeCell ref="C183:C184"/>
    <mergeCell ref="E177:E178"/>
    <mergeCell ref="F177:F178"/>
    <mergeCell ref="G177:G178"/>
    <mergeCell ref="H177:H178"/>
    <mergeCell ref="A179:A180"/>
    <mergeCell ref="B179:B180"/>
    <mergeCell ref="C179:C180"/>
    <mergeCell ref="A174:D174"/>
    <mergeCell ref="A175:A176"/>
    <mergeCell ref="B175:B176"/>
    <mergeCell ref="C175:C176"/>
    <mergeCell ref="A177:A178"/>
    <mergeCell ref="B177:B178"/>
    <mergeCell ref="C177:C178"/>
    <mergeCell ref="D177:D178"/>
    <mergeCell ref="A170:A171"/>
    <mergeCell ref="B170:B171"/>
    <mergeCell ref="C170:C171"/>
    <mergeCell ref="A172:A173"/>
    <mergeCell ref="B172:B173"/>
    <mergeCell ref="C172:C173"/>
    <mergeCell ref="A166:A167"/>
    <mergeCell ref="B166:B167"/>
    <mergeCell ref="C166:C167"/>
    <mergeCell ref="A168:A169"/>
    <mergeCell ref="B168:B169"/>
    <mergeCell ref="C168:C169"/>
    <mergeCell ref="A161:A162"/>
    <mergeCell ref="B161:B162"/>
    <mergeCell ref="C161:C162"/>
    <mergeCell ref="A163:H163"/>
    <mergeCell ref="A164:A165"/>
    <mergeCell ref="B164:B165"/>
    <mergeCell ref="C164:C165"/>
    <mergeCell ref="A100:D100"/>
    <mergeCell ref="A109:H109"/>
    <mergeCell ref="A137:H137"/>
    <mergeCell ref="A157:H157"/>
    <mergeCell ref="A158:D158"/>
    <mergeCell ref="A159:A160"/>
    <mergeCell ref="B159:B160"/>
    <mergeCell ref="C159:C160"/>
    <mergeCell ref="E107:F107"/>
    <mergeCell ref="G107:H107"/>
    <mergeCell ref="E108:F108"/>
    <mergeCell ref="G108:H108"/>
    <mergeCell ref="E100:F100"/>
    <mergeCell ref="G100:H100"/>
    <mergeCell ref="A96:A97"/>
    <mergeCell ref="B96:B97"/>
    <mergeCell ref="C96:C97"/>
    <mergeCell ref="A98:A99"/>
    <mergeCell ref="B98:B99"/>
    <mergeCell ref="C98:C99"/>
    <mergeCell ref="A92:A93"/>
    <mergeCell ref="B92:B93"/>
    <mergeCell ref="C92:C93"/>
    <mergeCell ref="A94:A95"/>
    <mergeCell ref="B94:B95"/>
    <mergeCell ref="C94:C95"/>
    <mergeCell ref="A80:D80"/>
    <mergeCell ref="A86:D86"/>
    <mergeCell ref="A89:D89"/>
    <mergeCell ref="A90:A91"/>
    <mergeCell ref="B90:B91"/>
    <mergeCell ref="C90:C91"/>
    <mergeCell ref="A72:D72"/>
    <mergeCell ref="A75:H75"/>
    <mergeCell ref="A76:D76"/>
    <mergeCell ref="A78:A79"/>
    <mergeCell ref="B78:B79"/>
    <mergeCell ref="C78:C79"/>
    <mergeCell ref="E74:F74"/>
    <mergeCell ref="G74:H74"/>
    <mergeCell ref="E76:F76"/>
    <mergeCell ref="G76:H76"/>
    <mergeCell ref="E80:F80"/>
    <mergeCell ref="G80:H80"/>
    <mergeCell ref="E86:F86"/>
    <mergeCell ref="G86:H86"/>
    <mergeCell ref="E89:F89"/>
    <mergeCell ref="G89:H89"/>
    <mergeCell ref="A58:D58"/>
    <mergeCell ref="A60:D60"/>
    <mergeCell ref="A63:D63"/>
    <mergeCell ref="A67:D67"/>
    <mergeCell ref="A70:D70"/>
    <mergeCell ref="A53:A54"/>
    <mergeCell ref="B53:B54"/>
    <mergeCell ref="C53:C54"/>
    <mergeCell ref="E56:F56"/>
    <mergeCell ref="E60:F60"/>
    <mergeCell ref="G56:H56"/>
    <mergeCell ref="A57:H57"/>
    <mergeCell ref="A46:A47"/>
    <mergeCell ref="B46:B47"/>
    <mergeCell ref="C46:C47"/>
    <mergeCell ref="A49:A50"/>
    <mergeCell ref="B49:B50"/>
    <mergeCell ref="C49:C50"/>
    <mergeCell ref="A42:A43"/>
    <mergeCell ref="B42:B43"/>
    <mergeCell ref="C42:C43"/>
    <mergeCell ref="A44:A45"/>
    <mergeCell ref="B44:B45"/>
    <mergeCell ref="C44:C45"/>
    <mergeCell ref="A39:A40"/>
    <mergeCell ref="B39:B40"/>
    <mergeCell ref="C39:C40"/>
    <mergeCell ref="A41:D41"/>
    <mergeCell ref="E41:F41"/>
    <mergeCell ref="G41:H41"/>
    <mergeCell ref="A35:A36"/>
    <mergeCell ref="B35:B36"/>
    <mergeCell ref="C35:C36"/>
    <mergeCell ref="A37:A38"/>
    <mergeCell ref="B37:B38"/>
    <mergeCell ref="C37:C38"/>
    <mergeCell ref="A32:D32"/>
    <mergeCell ref="E32:F32"/>
    <mergeCell ref="G32:H32"/>
    <mergeCell ref="A33:A34"/>
    <mergeCell ref="B33:B34"/>
    <mergeCell ref="C33:C34"/>
    <mergeCell ref="A28:A29"/>
    <mergeCell ref="B28:B29"/>
    <mergeCell ref="C28:C29"/>
    <mergeCell ref="A30:A31"/>
    <mergeCell ref="B30:B31"/>
    <mergeCell ref="C30:C31"/>
    <mergeCell ref="C24:C25"/>
    <mergeCell ref="A26:D26"/>
    <mergeCell ref="E26:F26"/>
    <mergeCell ref="G26:H26"/>
    <mergeCell ref="A18:A19"/>
    <mergeCell ref="B18:B19"/>
    <mergeCell ref="C18:C19"/>
    <mergeCell ref="A21:A22"/>
    <mergeCell ref="B21:B22"/>
    <mergeCell ref="C21:C22"/>
    <mergeCell ref="A1:H1"/>
    <mergeCell ref="A3:A4"/>
    <mergeCell ref="B3:B4"/>
    <mergeCell ref="C3:C4"/>
    <mergeCell ref="D3:D4"/>
    <mergeCell ref="E3:H3"/>
    <mergeCell ref="G2:H2"/>
    <mergeCell ref="E58:F58"/>
    <mergeCell ref="G58:H58"/>
    <mergeCell ref="A10:D10"/>
    <mergeCell ref="E10:F10"/>
    <mergeCell ref="G10:H10"/>
    <mergeCell ref="A12:A13"/>
    <mergeCell ref="B12:B13"/>
    <mergeCell ref="C12:C13"/>
    <mergeCell ref="A5:H5"/>
    <mergeCell ref="A6:D6"/>
    <mergeCell ref="E6:F6"/>
    <mergeCell ref="G6:H6"/>
    <mergeCell ref="A8:A9"/>
    <mergeCell ref="B8:B9"/>
    <mergeCell ref="C8:C9"/>
    <mergeCell ref="A24:A25"/>
    <mergeCell ref="B24:B25"/>
    <mergeCell ref="G60:H60"/>
    <mergeCell ref="E63:F63"/>
    <mergeCell ref="G63:H63"/>
    <mergeCell ref="E67:F67"/>
    <mergeCell ref="G67:H67"/>
    <mergeCell ref="E70:F70"/>
    <mergeCell ref="G70:H70"/>
    <mergeCell ref="E72:F72"/>
    <mergeCell ref="G72:H72"/>
  </mergeCells>
  <pageMargins left="0.19685039370078741" right="0.19685039370078741" top="0.19685039370078741" bottom="0.19685039370078741" header="0.51181102362204722" footer="0.51181102362204722"/>
  <pageSetup paperSize="9" scale="74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КОНТИНГЕНТ на сайт</vt:lpstr>
      <vt:lpstr>'КОНТИНГЕНТ на сайт'!_GoBack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Качура Людмила Афанасьевна</dc:creator>
  <cp:lastModifiedBy>Качура Людмила Афанасьевна</cp:lastModifiedBy>
  <dcterms:created xsi:type="dcterms:W3CDTF">2017-01-31T10:47:20Z</dcterms:created>
  <dcterms:modified xsi:type="dcterms:W3CDTF">2017-02-03T05:48:26Z</dcterms:modified>
</cp:coreProperties>
</file>