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КОНТИНГЕНТ на сайт" sheetId="1" r:id="rId1"/>
  </sheets>
  <externalReferences>
    <externalReference r:id="rId2"/>
    <externalReference r:id="rId3"/>
    <externalReference r:id="rId4"/>
  </externalReferences>
  <definedNames>
    <definedName name="_GoBack" localSheetId="0">'КОНТИНГЕНТ на сайт'!$C$94</definedName>
    <definedName name="_qwe1">'[1]Сводные данные по ФОТ'!#REF!</definedName>
    <definedName name="qwe">'[1]Сводные данные по ФОТ'!#REF!</definedName>
    <definedName name="А1">'[1]Сводные данные по ФОТ'!#REF!</definedName>
    <definedName name="ЕдИзм">[2]Списки!$A$3:$A$43</definedName>
    <definedName name="МетодОценки">[2]Списки!$B$3:$B$7</definedName>
    <definedName name="стгруппы">'[1]Сводные данные по ФОТ'!#REF!</definedName>
  </definedNames>
  <calcPr calcId="144525"/>
</workbook>
</file>

<file path=xl/calcChain.xml><?xml version="1.0" encoding="utf-8"?>
<calcChain xmlns="http://schemas.openxmlformats.org/spreadsheetml/2006/main">
  <c r="H170" i="1" l="1"/>
  <c r="G170" i="1"/>
  <c r="H149" i="1"/>
  <c r="G149" i="1"/>
  <c r="F220" i="1" l="1"/>
  <c r="H220" i="1"/>
  <c r="H76" i="1" l="1"/>
  <c r="F60" i="1"/>
  <c r="H60" i="1"/>
  <c r="H8" i="1"/>
  <c r="H118" i="1" l="1"/>
  <c r="F118" i="1"/>
  <c r="H117" i="1"/>
  <c r="F117" i="1"/>
  <c r="H116" i="1"/>
  <c r="F116" i="1"/>
  <c r="H115" i="1"/>
  <c r="F115" i="1"/>
  <c r="H114" i="1"/>
  <c r="F114" i="1"/>
  <c r="H113" i="1"/>
  <c r="F113" i="1"/>
  <c r="H110" i="1"/>
  <c r="F110" i="1"/>
  <c r="H108" i="1"/>
  <c r="F108" i="1"/>
  <c r="H106" i="1"/>
  <c r="F106" i="1"/>
  <c r="H104" i="1"/>
  <c r="F104" i="1"/>
  <c r="H102" i="1"/>
  <c r="F102" i="1"/>
  <c r="H100" i="1"/>
  <c r="F100" i="1"/>
  <c r="H99" i="1"/>
  <c r="F99" i="1"/>
  <c r="H97" i="1"/>
  <c r="F97" i="1"/>
  <c r="H96" i="1"/>
  <c r="F96" i="1"/>
  <c r="H95" i="1"/>
  <c r="F95" i="1"/>
  <c r="H94" i="1"/>
  <c r="F94" i="1"/>
  <c r="H93" i="1"/>
  <c r="F93" i="1"/>
  <c r="H90" i="1"/>
  <c r="F90" i="1"/>
  <c r="H89" i="1"/>
  <c r="F89" i="1"/>
  <c r="H85" i="1"/>
  <c r="F85" i="1"/>
  <c r="F76" i="1"/>
  <c r="H72" i="1"/>
  <c r="F72" i="1"/>
  <c r="H71" i="1"/>
  <c r="F71" i="1"/>
  <c r="H68" i="1"/>
  <c r="F68" i="1"/>
  <c r="H67" i="1"/>
  <c r="F67" i="1"/>
  <c r="H63" i="1"/>
  <c r="F63" i="1"/>
  <c r="H62" i="1"/>
  <c r="F62" i="1"/>
  <c r="H55" i="1"/>
  <c r="F55" i="1"/>
  <c r="H53" i="1"/>
  <c r="F53" i="1"/>
  <c r="H52" i="1"/>
  <c r="F52" i="1"/>
  <c r="H51" i="1"/>
  <c r="F51" i="1"/>
  <c r="H49" i="1"/>
  <c r="F49" i="1"/>
  <c r="H48" i="1"/>
  <c r="F48" i="1"/>
  <c r="H46" i="1"/>
  <c r="F46" i="1"/>
  <c r="H44" i="1"/>
  <c r="F44" i="1"/>
  <c r="H42" i="1"/>
  <c r="F42" i="1"/>
  <c r="H39" i="1"/>
  <c r="F39" i="1"/>
  <c r="H37" i="1"/>
  <c r="F37" i="1"/>
  <c r="H35" i="1"/>
  <c r="F35" i="1"/>
  <c r="H33" i="1"/>
  <c r="F33" i="1"/>
  <c r="H30" i="1"/>
  <c r="F30" i="1"/>
  <c r="H28" i="1"/>
  <c r="F28" i="1"/>
  <c r="H27" i="1"/>
  <c r="F27" i="1"/>
  <c r="H24" i="1"/>
  <c r="F24" i="1"/>
  <c r="F23" i="1"/>
  <c r="H21" i="1"/>
  <c r="F21" i="1"/>
  <c r="H20" i="1"/>
  <c r="F20" i="1"/>
  <c r="H18" i="1"/>
  <c r="F18" i="1"/>
  <c r="H17" i="1"/>
  <c r="F17" i="1"/>
  <c r="H16" i="1"/>
  <c r="F16" i="1"/>
  <c r="H15" i="1"/>
  <c r="F15" i="1"/>
  <c r="H14" i="1"/>
  <c r="F14" i="1"/>
  <c r="H12" i="1"/>
  <c r="F12" i="1"/>
  <c r="H11" i="1"/>
  <c r="F11" i="1"/>
  <c r="F8" i="1"/>
  <c r="H7" i="1"/>
  <c r="G6" i="1" s="1"/>
  <c r="F7" i="1"/>
  <c r="H86" i="1" l="1"/>
  <c r="F86" i="1"/>
  <c r="E41" i="1"/>
  <c r="G32" i="1"/>
  <c r="G41" i="1"/>
  <c r="H119" i="1"/>
  <c r="E32" i="1"/>
  <c r="E10" i="1"/>
  <c r="G26" i="1"/>
  <c r="E6" i="1"/>
  <c r="G10" i="1"/>
  <c r="E26" i="1"/>
  <c r="F119" i="1"/>
  <c r="G56" i="1" l="1"/>
  <c r="H120" i="1" s="1"/>
  <c r="E56" i="1"/>
  <c r="F120" i="1" s="1"/>
</calcChain>
</file>

<file path=xl/sharedStrings.xml><?xml version="1.0" encoding="utf-8"?>
<sst xmlns="http://schemas.openxmlformats.org/spreadsheetml/2006/main" count="473" uniqueCount="223">
  <si>
    <t>Сведения о численности обучающихся</t>
  </si>
  <si>
    <t>на 01.07.2017г.</t>
  </si>
  <si>
    <t>№ п/п</t>
  </si>
  <si>
    <t>Код</t>
  </si>
  <si>
    <t>Наименование               специальности/направления подготовки</t>
  </si>
  <si>
    <t>Форма обучения</t>
  </si>
  <si>
    <t>Численность обучающихся</t>
  </si>
  <si>
    <t>за счет бюджетных ассигнований федерального бюджета</t>
  </si>
  <si>
    <t>за счет бюджетов субъектов Российской Федерации</t>
  </si>
  <si>
    <t>за счет местных бюджетов</t>
  </si>
  <si>
    <t>за счет средств физических и (или) юридических лиц</t>
  </si>
  <si>
    <t xml:space="preserve">                                                                                                                                         Б А К А Л А В Р И А Т </t>
  </si>
  <si>
    <t xml:space="preserve">         Институт государства и права</t>
  </si>
  <si>
    <t>41.03.04</t>
  </si>
  <si>
    <t>Политология</t>
  </si>
  <si>
    <t>очная</t>
  </si>
  <si>
    <t>40.03.01</t>
  </si>
  <si>
    <t>Юриспруденция</t>
  </si>
  <si>
    <t>заочная</t>
  </si>
  <si>
    <t xml:space="preserve">        Институт гуманитарного образования и спорта</t>
  </si>
  <si>
    <t>46.03.01</t>
  </si>
  <si>
    <t>История</t>
  </si>
  <si>
    <t>49.03.01</t>
  </si>
  <si>
    <t>Физическая культура</t>
  </si>
  <si>
    <t>49.03.02</t>
  </si>
  <si>
    <t>Физическая культура для лиц с отклонениями здоровья (адаптивная физическая культура)</t>
  </si>
  <si>
    <t>49.03.03</t>
  </si>
  <si>
    <t>Рекреация и спортивно-оздоровительный туризм</t>
  </si>
  <si>
    <t>45.03.02</t>
  </si>
  <si>
    <t>Лингвистика</t>
  </si>
  <si>
    <t>44.03.01</t>
  </si>
  <si>
    <t>Педагогическое образование</t>
  </si>
  <si>
    <t>44.03.04</t>
  </si>
  <si>
    <t>Профессиональное обучение          (по отраслям)</t>
  </si>
  <si>
    <t>51.03.04</t>
  </si>
  <si>
    <t>Музеология и охрана объектов культурного и природного наследия</t>
  </si>
  <si>
    <t>51.03.02</t>
  </si>
  <si>
    <t>Народная художественная культура</t>
  </si>
  <si>
    <t>030300.62</t>
  </si>
  <si>
    <t>Психология</t>
  </si>
  <si>
    <t>42.03.01</t>
  </si>
  <si>
    <t>Реклама и связи с общественностью</t>
  </si>
  <si>
    <t xml:space="preserve">        Институт естественных и технических наук</t>
  </si>
  <si>
    <t>06.03.01</t>
  </si>
  <si>
    <t>Биология</t>
  </si>
  <si>
    <t>05.03.06</t>
  </si>
  <si>
    <t>Экология и природопользование</t>
  </si>
  <si>
    <t>20.03.01</t>
  </si>
  <si>
    <t>Техносферная безопасность</t>
  </si>
  <si>
    <t xml:space="preserve">        Институт экономики и управления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</si>
  <si>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</si>
  <si>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</si>
  <si>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</si>
  <si>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</si>
  <si>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</si>
  <si>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</si>
  <si>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</si>
  <si>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</si>
  <si>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 xml:space="preserve">        Политехнический институт</t>
  </si>
  <si>
    <t>13.03.02</t>
  </si>
  <si>
    <t>Электроэнергетика и электротехника</t>
  </si>
  <si>
    <t>11.03.02</t>
  </si>
  <si>
    <t>Инфокоммуникационные технологии и системы связи</t>
  </si>
  <si>
    <t>27.03.04</t>
  </si>
  <si>
    <t>Управление в технических системах</t>
  </si>
  <si>
    <t>03.03.02</t>
  </si>
  <si>
    <t>Физика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</si>
  <si>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</si>
  <si>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</si>
  <si>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</si>
  <si>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</si>
  <si>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01.03.02</t>
  </si>
  <si>
    <t>Прикладная математика и информатика</t>
  </si>
  <si>
    <t>08.03.01</t>
  </si>
  <si>
    <t>Строительство</t>
  </si>
  <si>
    <t>09.03.04</t>
  </si>
  <si>
    <t>Программная инженерия</t>
  </si>
  <si>
    <t>ИТОГО</t>
  </si>
  <si>
    <t xml:space="preserve">                                                                                                                                     С П Е Ц И А Л И Т Е Т</t>
  </si>
  <si>
    <t>030501.65</t>
  </si>
  <si>
    <t>030201.65</t>
  </si>
  <si>
    <t>37.05.01</t>
  </si>
  <si>
    <t>Клиническая психология</t>
  </si>
  <si>
    <t>37.05.02</t>
  </si>
  <si>
    <t>Психология служебной деятельности</t>
  </si>
  <si>
    <t>032101.65</t>
  </si>
  <si>
    <t>Физическая культура и спорт</t>
  </si>
  <si>
    <t>Связи с общественностью</t>
  </si>
  <si>
    <t>04.05.01</t>
  </si>
  <si>
    <t>Фундаментальная и прикладная химия</t>
  </si>
  <si>
    <t>20.05.01</t>
  </si>
  <si>
    <t>Пожарная безопасность</t>
  </si>
  <si>
    <t xml:space="preserve">        Медицинский институт</t>
  </si>
  <si>
    <t>31.05.01</t>
  </si>
  <si>
    <t>Лечебное дело</t>
  </si>
  <si>
    <t>31.05.02</t>
  </si>
  <si>
    <t>Педиатрия</t>
  </si>
  <si>
    <t>080505.65</t>
  </si>
  <si>
    <t>080105.65</t>
  </si>
  <si>
    <t>Финансы и кредит</t>
  </si>
  <si>
    <t>080504.65</t>
  </si>
  <si>
    <t>080502.65</t>
  </si>
  <si>
    <t>Экономика и управление на предприятии (по отраслям)</t>
  </si>
  <si>
    <t>230105.65</t>
  </si>
  <si>
    <t>Программное обеспечение вычислительной техники и автоматизированных систем</t>
  </si>
  <si>
    <t>230102.65</t>
  </si>
  <si>
    <t>Автоматизированные системы обработки информации и управления</t>
  </si>
  <si>
    <t>210405.65</t>
  </si>
  <si>
    <t>Радиосвязь, радиовещание и телевидение</t>
  </si>
  <si>
    <t>220201.65</t>
  </si>
  <si>
    <t>Управление и информатика в технических системах</t>
  </si>
  <si>
    <t>270102.65</t>
  </si>
  <si>
    <t>Промышленное и гражданское строительство</t>
  </si>
  <si>
    <t>010501.65</t>
  </si>
  <si>
    <t xml:space="preserve">                                                                                                                                     М А Г И С Т Р А Т У Р А</t>
  </si>
  <si>
    <t>41.04.04</t>
  </si>
  <si>
    <t>40.04.01</t>
  </si>
  <si>
    <t>46.04.01</t>
  </si>
  <si>
    <t>49.04.01</t>
  </si>
  <si>
    <t xml:space="preserve">Физическая культура </t>
  </si>
  <si>
    <t>49.04.02</t>
  </si>
  <si>
    <t>Физическая культура для лиц с отклонениями в состоянии здоровья</t>
  </si>
  <si>
    <t>45.04.02</t>
  </si>
  <si>
    <t>44.04.01</t>
  </si>
  <si>
    <t>06.04.01</t>
  </si>
  <si>
    <t>04.04.01</t>
  </si>
  <si>
    <t>Химия</t>
  </si>
  <si>
    <t>38.04.01</t>
  </si>
  <si>
    <t>38.04.08</t>
  </si>
  <si>
    <t>38.04.02</t>
  </si>
  <si>
    <t>очно-заочная</t>
  </si>
  <si>
    <t>38.04.03</t>
  </si>
  <si>
    <t>38.04.04</t>
  </si>
  <si>
    <t>13.04.02</t>
  </si>
  <si>
    <t>11.04.02</t>
  </si>
  <si>
    <t>27.04.04</t>
  </si>
  <si>
    <t>09.04.02</t>
  </si>
  <si>
    <t>09.04.01</t>
  </si>
  <si>
    <t>03.04.02</t>
  </si>
  <si>
    <t>ВСЕГО</t>
  </si>
  <si>
    <t xml:space="preserve">                                                                                                                                     О Р Д И Н А Т У Р А</t>
  </si>
  <si>
    <t>31.08.01</t>
  </si>
  <si>
    <t>Акушерство и гинекология</t>
  </si>
  <si>
    <t>31.08.26</t>
  </si>
  <si>
    <t>Аллергология и иммунология</t>
  </si>
  <si>
    <t>31.08.02</t>
  </si>
  <si>
    <t>Анестезиология и реаниматология</t>
  </si>
  <si>
    <t>31.08.31</t>
  </si>
  <si>
    <t>Гериатрия</t>
  </si>
  <si>
    <t>31.08.32</t>
  </si>
  <si>
    <t>Дерматовенерология</t>
  </si>
  <si>
    <t>31.08.35</t>
  </si>
  <si>
    <t>Инфекционные болезни</t>
  </si>
  <si>
    <t>31.08.36</t>
  </si>
  <si>
    <t>Кардиология</t>
  </si>
  <si>
    <t>31.08.05</t>
  </si>
  <si>
    <t>Клиническая лабораторная диагностика</t>
  </si>
  <si>
    <t>31.08.37</t>
  </si>
  <si>
    <t>Клиническая фармакология</t>
  </si>
  <si>
    <t>31.08.42</t>
  </si>
  <si>
    <t>Неврология</t>
  </si>
  <si>
    <t>31.08.18</t>
  </si>
  <si>
    <t>Неонатология</t>
  </si>
  <si>
    <t>31.08.54</t>
  </si>
  <si>
    <t>Общая врачебная практика</t>
  </si>
  <si>
    <t>31.08.57</t>
  </si>
  <si>
    <t>Онкология</t>
  </si>
  <si>
    <t>31.08.71</t>
  </si>
  <si>
    <t>Организация здравоохранения и общественное здоровье</t>
  </si>
  <si>
    <t>31.08.58</t>
  </si>
  <si>
    <t>Оториноларингология</t>
  </si>
  <si>
    <t>31.08.07</t>
  </si>
  <si>
    <t>Патологическая анатомия</t>
  </si>
  <si>
    <t>31.08.19</t>
  </si>
  <si>
    <t>31.08.21</t>
  </si>
  <si>
    <t>Психиатрия-наркология</t>
  </si>
  <si>
    <t>31.08.09</t>
  </si>
  <si>
    <t>Рентгенология</t>
  </si>
  <si>
    <t>31.08.63</t>
  </si>
  <si>
    <t>Сердечно-сосудистая хирургия</t>
  </si>
  <si>
    <t>31.08.48</t>
  </si>
  <si>
    <t>Скорая медицинская помощь</t>
  </si>
  <si>
    <t>31.08.49</t>
  </si>
  <si>
    <t>Терапия</t>
  </si>
  <si>
    <t>31.08.66</t>
  </si>
  <si>
    <t>Травматология и ортопедия</t>
  </si>
  <si>
    <t>31.08.04</t>
  </si>
  <si>
    <t>Трансфузиология</t>
  </si>
  <si>
    <t>31.08.51</t>
  </si>
  <si>
    <t>Фтизиатрия</t>
  </si>
  <si>
    <t>31.08.67</t>
  </si>
  <si>
    <t>Хирургия</t>
  </si>
  <si>
    <t>31.08.53</t>
  </si>
  <si>
    <t>Эндокринология</t>
  </si>
  <si>
    <t>Всего</t>
  </si>
  <si>
    <t xml:space="preserve">                                                                                                                                     И Н Т Е Р Н А Т У Р А</t>
  </si>
  <si>
    <t>Психиатрия</t>
  </si>
  <si>
    <t xml:space="preserve">                                                                                                                                     А С П И Р А Н Т У Р А</t>
  </si>
  <si>
    <t>40.06.01</t>
  </si>
  <si>
    <t>47.06.01</t>
  </si>
  <si>
    <t>Философия, этика и религиоведение</t>
  </si>
  <si>
    <t>37.06.01</t>
  </si>
  <si>
    <t xml:space="preserve">Психологические науки </t>
  </si>
  <si>
    <t>44.06.01</t>
  </si>
  <si>
    <t>Образование и педагогические науки</t>
  </si>
  <si>
    <t>45.06.01</t>
  </si>
  <si>
    <t>Языкознание и литературоведение</t>
  </si>
  <si>
    <t>46.06.01</t>
  </si>
  <si>
    <t>Исторические науки и археология</t>
  </si>
  <si>
    <t>49.06.010</t>
  </si>
  <si>
    <t>Математика  и механика</t>
  </si>
  <si>
    <t>Физика и астрономия</t>
  </si>
  <si>
    <t>Химические науки</t>
  </si>
  <si>
    <t xml:space="preserve">Биологические науки </t>
  </si>
  <si>
    <t>Фундаментальная медицина</t>
  </si>
  <si>
    <t>38.06.01</t>
  </si>
  <si>
    <t xml:space="preserve">Экономика </t>
  </si>
  <si>
    <t>Информационная безопасность</t>
  </si>
  <si>
    <t>Фундаментальная медицна</t>
  </si>
  <si>
    <t>31.06.01</t>
  </si>
  <si>
    <t>Клиническая медицина</t>
  </si>
  <si>
    <t>32.06.01</t>
  </si>
  <si>
    <t>Медико-профилактическое дело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</si>
</sst>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_-* #,##0_р_._-;\-* #,##0_р_._-;_-* &quot;-&quot;_р_._-;_-@_-"/>
    <numFmt numFmtId="166" formatCode="_-* #,##0.00_р_._-;\-* #,##0.00_р_._-;_-* &quot;-&quot;??_р_._-;_-@_-"/>
  </numFmts>
  <fonts count="38" x14ac:knownFonts="1"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b/>
      <sz val="10"/>
      <name val="Times New Roman Cyr"/>
      <charset val="204"/>
    </font>
    <font>
      <sz val="10"/>
      <name val="Helv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0" fontId="1" fillId="0" borderId="0"/>
    <xf numFmtId="0" fontId="16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28" applyNumberFormat="0" applyAlignment="0" applyProtection="0"/>
    <xf numFmtId="0" fontId="22" fillId="24" borderId="29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7" fillId="0" borderId="32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28" applyNumberFormat="0" applyAlignment="0" applyProtection="0"/>
    <xf numFmtId="0" fontId="29" fillId="0" borderId="33" applyNumberFormat="0" applyFill="0" applyAlignment="0" applyProtection="0"/>
    <xf numFmtId="0" fontId="30" fillId="25" borderId="0" applyNumberFormat="0" applyBorder="0" applyAlignment="0" applyProtection="0"/>
    <xf numFmtId="0" fontId="13" fillId="26" borderId="34" applyNumberFormat="0" applyFont="0" applyAlignment="0" applyProtection="0"/>
    <xf numFmtId="0" fontId="31" fillId="23" borderId="35" applyNumberForma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18" fillId="26" borderId="34" applyNumberFormat="0" applyFont="0" applyAlignment="0" applyProtection="0"/>
    <xf numFmtId="0" fontId="16" fillId="0" borderId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</cellStyleXfs>
  <cellXfs count="26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" fontId="5" fillId="0" borderId="10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1" fontId="5" fillId="0" borderId="14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1" fontId="5" fillId="0" borderId="15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16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" fontId="5" fillId="0" borderId="9" xfId="1" applyNumberFormat="1" applyFont="1" applyBorder="1" applyAlignment="1">
      <alignment horizontal="center" vertical="center" wrapText="1"/>
    </xf>
    <xf numFmtId="1" fontId="5" fillId="0" borderId="1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3" fillId="0" borderId="0" xfId="1" applyFont="1" applyFill="1" applyBorder="1" applyAlignment="1"/>
    <xf numFmtId="0" fontId="3" fillId="0" borderId="2" xfId="1" applyFont="1" applyFill="1" applyBorder="1" applyAlignment="1"/>
    <xf numFmtId="0" fontId="3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5" fillId="0" borderId="25" xfId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4" fillId="4" borderId="2" xfId="1" applyFont="1" applyFill="1" applyBorder="1" applyAlignment="1">
      <alignment horizontal="left" vertical="center" wrapText="1"/>
    </xf>
    <xf numFmtId="49" fontId="4" fillId="0" borderId="13" xfId="1" applyNumberFormat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1" fontId="5" fillId="0" borderId="4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6" fillId="0" borderId="21" xfId="1" applyFont="1" applyBorder="1" applyAlignment="1">
      <alignment vertical="top" wrapText="1"/>
    </xf>
    <xf numFmtId="0" fontId="4" fillId="2" borderId="14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49" fontId="4" fillId="0" borderId="2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1" fillId="0" borderId="2" xfId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0" fontId="4" fillId="0" borderId="2" xfId="1" applyFont="1" applyBorder="1"/>
    <xf numFmtId="0" fontId="10" fillId="0" borderId="2" xfId="1" applyFont="1" applyBorder="1"/>
    <xf numFmtId="0" fontId="11" fillId="0" borderId="2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2" fillId="0" borderId="2" xfId="1" quotePrefix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/>
    </xf>
    <xf numFmtId="0" fontId="7" fillId="0" borderId="2" xfId="1" applyFont="1" applyBorder="1"/>
    <xf numFmtId="0" fontId="0" fillId="0" borderId="0" xfId="0" applyAlignment="1"/>
    <xf numFmtId="0" fontId="1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0" fillId="0" borderId="2" xfId="0" applyBorder="1"/>
    <xf numFmtId="0" fontId="14" fillId="0" borderId="4" xfId="0" applyFont="1" applyBorder="1" applyAlignment="1">
      <alignment horizontal="center" vertical="center"/>
    </xf>
    <xf numFmtId="0" fontId="0" fillId="0" borderId="27" xfId="0" applyBorder="1"/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2" xfId="0" applyFont="1" applyBorder="1"/>
    <xf numFmtId="0" fontId="0" fillId="0" borderId="2" xfId="0" applyBorder="1" applyAlignment="1">
      <alignment horizontal="center"/>
    </xf>
    <xf numFmtId="0" fontId="6" fillId="0" borderId="0" xfId="1" applyFont="1" applyBorder="1" applyAlignment="1">
      <alignment vertical="center" wrapText="1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14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14" fontId="4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vertical="top" wrapText="1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7" fillId="0" borderId="2" xfId="0" applyFont="1" applyBorder="1"/>
    <xf numFmtId="0" fontId="37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" xfId="1" applyBorder="1"/>
    <xf numFmtId="0" fontId="5" fillId="0" borderId="22" xfId="0" applyFont="1" applyBorder="1" applyAlignment="1">
      <alignment horizontal="center" vertical="center" wrapText="1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/>
    <xf numFmtId="0" fontId="1" fillId="0" borderId="0" xfId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3" fillId="3" borderId="21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1" fillId="2" borderId="1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7" fillId="2" borderId="25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49" fontId="4" fillId="0" borderId="2" xfId="1" applyNumberFormat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/>
    </xf>
    <xf numFmtId="1" fontId="8" fillId="0" borderId="17" xfId="1" applyNumberFormat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1" fontId="8" fillId="0" borderId="5" xfId="1" applyNumberFormat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</cellXfs>
  <cellStyles count="68">
    <cellStyle name="_Коммуналка прил.13 конт.2009" xfId="2"/>
    <cellStyle name="_Расшифровки к приказу  за 1 квартал 2011 года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Title" xfId="60"/>
    <cellStyle name="Total" xfId="61"/>
    <cellStyle name="Warning Text" xfId="62"/>
    <cellStyle name="Обычный" xfId="0" builtinId="0"/>
    <cellStyle name="Обычный 2" xfId="63"/>
    <cellStyle name="Обычный 3" xfId="1"/>
    <cellStyle name="Примечание 2" xfId="64"/>
    <cellStyle name="Стиль 1" xfId="65"/>
    <cellStyle name="Тысячи [0]_Лист1" xfId="66"/>
    <cellStyle name="Тысячи_Лист1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72;&#1088;&#1093;&#1080;&#1074;/2003/&#1055;&#1088;&#1086;&#1077;&#1082;&#1090;%20&#1073;&#1102;&#1076;&#1078;&#1077;&#1090;&#1072;%202003/&#1043;&#1086;&#1088;&#1086;&#1076;+&#1086;&#1082;&#1088;&#1091;&#1075;/&#1053;&#1086;&#1074;&#1099;&#1081;%20&#1087;&#1088;&#1086;&#1077;&#1082;&#1090;%20&#1073;&#1102;&#1076;&#1078;&#1077;&#1090;&#1072;/&#1041;&#1083;&#1072;&#1085;&#1082;&#1080;%20&#1076;&#1083;&#1103;%20&#1089;&#1086;&#1089;&#1090;&#1072;&#1074;&#1083;&#1077;&#1085;&#1080;&#1103;%20&#1089;&#1084;&#1077;&#1090;&#1099;%20&#1085;&#1072;%202003%20&#1075;&#1086;&#1076;%20(&#1057;&#1091;&#1088;&#1043;&#1059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.USER-0L49D4OKDU.000/&#1052;&#1086;&#1080;%20&#1076;&#1086;&#1082;&#1091;&#1084;&#1077;&#1085;&#1090;&#1099;/&#1055;&#1088;&#1086;&#1075;&#1085;&#1086;&#1079;%202006/&#1055;&#1086;&#1076;&#1074;&#1077;&#1076;&#1086;&#1084;&#1089;&#1090;&#1074;&#1077;&#1085;&#1085;&#1099;&#1077;/&#1060;&#1086;&#1088;&#1084;&#1072;%20&#1076;&#1083;&#1103;%20&#1088;&#1072;&#1079;&#1088;&#1072;&#1073;&#1086;&#1090;&#1082;&#1080;%20&#1087;&#1088;&#1086;&#1075;&#1085;&#1086;&#1079;&#1072;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335/&#1058;&#1072;&#1073;&#1083;&#1080;&#1094;&#1099;%20&#1087;&#1086;%20&#1089;&#1074;&#1086;&#1076;&#1082;&#1072;&#1084;%202016-2017%20&#1091;&#1095;.&#1075;&#1086;&#1076;/&#8470;%203%20&#1063;&#1080;&#1089;&#1083;&#1077;&#1085;%20&#1089;&#1090;&#1091;&#1076;%20&#1085;&#1072;%2001.07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 лист сметы доходов и расход"/>
      <sheetName val="Смета дох. рас."/>
      <sheetName val="Внеб.дох."/>
      <sheetName val="Внеб. расх."/>
      <sheetName val="смета по видам расходов"/>
      <sheetName val="Автотранспорт"/>
      <sheetName val="Общая информация"/>
      <sheetName val="Реестр договоров"/>
      <sheetName val="Расчет штатов"/>
      <sheetName val="Расчет ППС"/>
      <sheetName val="Почасовой фонд"/>
      <sheetName val="ВУЗЫ конт. (сводная) "/>
      <sheetName val="ВУЗЫ конт. (комм)"/>
      <sheetName val="ВУЗЫ конт.бюдж"/>
      <sheetName val="110100.1"/>
      <sheetName val="Списки сотрудников (медали)"/>
      <sheetName val="Список (звание, степень)"/>
      <sheetName val="110100. 2"/>
      <sheetName val="Сводные данные по ФОТ"/>
      <sheetName val="110200"/>
      <sheetName val="110300"/>
      <sheetName val="110310"/>
      <sheetName val="110320"/>
      <sheetName val="110330"/>
      <sheetName val="ПР. 110330"/>
      <sheetName val="110340"/>
      <sheetName val="110350"/>
      <sheetName val="110400"/>
      <sheetName val="Пр. к 110400"/>
      <sheetName val="Список ППС"/>
      <sheetName val="110500"/>
      <sheetName val="110600.1"/>
      <sheetName val="110600.2"/>
      <sheetName val="Пр. 110600"/>
      <sheetName val="110700 свод"/>
      <sheetName val="110710"/>
      <sheetName val="110720 свод"/>
      <sheetName val="110721"/>
      <sheetName val="110730"/>
      <sheetName val="110740"/>
      <sheetName val="110750"/>
      <sheetName val="111000 СВОД"/>
      <sheetName val="111020"/>
      <sheetName val="111030"/>
      <sheetName val="111040"/>
      <sheetName val="130300"/>
      <sheetName val="130320"/>
      <sheetName val="130330 свод"/>
      <sheetName val="130330"/>
      <sheetName val="Книгоизд."/>
      <sheetName val="Льгот.проезд"/>
      <sheetName val="Спис сотруд льгот пр."/>
      <sheetName val="130330 проч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06 (ТК ГН)"/>
      <sheetName val="Списки"/>
    </sheetNames>
    <sheetDataSet>
      <sheetData sheetId="0" refreshError="1"/>
      <sheetData sheetId="1">
        <row r="3">
          <cell r="A3" t="str">
            <v>Гкал</v>
          </cell>
          <cell r="B3" t="str">
            <v>норматив</v>
          </cell>
        </row>
        <row r="4">
          <cell r="A4" t="str">
            <v>кв.м</v>
          </cell>
          <cell r="B4" t="str">
            <v>план</v>
          </cell>
        </row>
        <row r="5">
          <cell r="A5" t="str">
            <v>кв.м.пок.зд</v>
          </cell>
          <cell r="B5" t="str">
            <v>индексация</v>
          </cell>
        </row>
        <row r="6">
          <cell r="A6" t="str">
            <v>кВт</v>
          </cell>
          <cell r="B6" t="str">
            <v>формула</v>
          </cell>
        </row>
        <row r="7">
          <cell r="A7" t="str">
            <v>кВт.ч</v>
          </cell>
          <cell r="B7" t="str">
            <v>другое</v>
          </cell>
        </row>
        <row r="8">
          <cell r="A8" t="str">
            <v>кг.</v>
          </cell>
        </row>
        <row r="9">
          <cell r="A9" t="str">
            <v>компл.</v>
          </cell>
        </row>
        <row r="10">
          <cell r="A10" t="str">
            <v>куб.м</v>
          </cell>
        </row>
        <row r="11">
          <cell r="A11" t="str">
            <v>м.</v>
          </cell>
        </row>
        <row r="12">
          <cell r="A12" t="str">
            <v>млн.кВт.ч</v>
          </cell>
        </row>
        <row r="13">
          <cell r="A13" t="str">
            <v>млн.тонн</v>
          </cell>
        </row>
        <row r="14">
          <cell r="A14" t="str">
            <v>млн.усл.плиток</v>
          </cell>
        </row>
        <row r="15">
          <cell r="A15" t="str">
            <v>пара</v>
          </cell>
        </row>
        <row r="16">
          <cell r="A16" t="str">
            <v>пог.м</v>
          </cell>
        </row>
        <row r="17">
          <cell r="A17" t="str">
            <v>позиций</v>
          </cell>
        </row>
        <row r="18">
          <cell r="A18" t="str">
            <v>секций</v>
          </cell>
        </row>
        <row r="19">
          <cell r="A19" t="str">
            <v>тонн</v>
          </cell>
        </row>
        <row r="20">
          <cell r="A20" t="str">
            <v>тонн проката</v>
          </cell>
        </row>
        <row r="21">
          <cell r="A21" t="str">
            <v>тыс.Гкал</v>
          </cell>
        </row>
        <row r="22">
          <cell r="A22" t="str">
            <v>тыс.дал</v>
          </cell>
        </row>
        <row r="23">
          <cell r="A23" t="str">
            <v>тыс.кв.м</v>
          </cell>
        </row>
        <row r="24">
          <cell r="A24" t="str">
            <v>тыс.кв.м.пок.зд</v>
          </cell>
        </row>
        <row r="25">
          <cell r="A25" t="str">
            <v>тыс.кВт</v>
          </cell>
        </row>
        <row r="26">
          <cell r="A26" t="str">
            <v>тыс.куб.м</v>
          </cell>
        </row>
        <row r="27">
          <cell r="A27" t="str">
            <v>тыс.м</v>
          </cell>
        </row>
        <row r="28">
          <cell r="A28" t="str">
            <v>тыс.пар</v>
          </cell>
        </row>
        <row r="29">
          <cell r="A29" t="str">
            <v>тыс.пог.м</v>
          </cell>
        </row>
        <row r="30">
          <cell r="A30" t="str">
            <v>тыс.тонн</v>
          </cell>
        </row>
        <row r="31">
          <cell r="A31" t="str">
            <v>тыс.усл.банок</v>
          </cell>
        </row>
        <row r="32">
          <cell r="A32" t="str">
            <v>тыс.усл.кв.м</v>
          </cell>
        </row>
        <row r="33">
          <cell r="A33" t="str">
            <v>тыс.усл.куб.м</v>
          </cell>
        </row>
        <row r="34">
          <cell r="A34" t="str">
            <v>тыс.усл.ящиков</v>
          </cell>
        </row>
        <row r="35">
          <cell r="A35" t="str">
            <v>тыс.шт</v>
          </cell>
        </row>
        <row r="36">
          <cell r="A36" t="str">
            <v>тыс.шт.ус.к-ча</v>
          </cell>
        </row>
        <row r="37">
          <cell r="A37" t="str">
            <v>усл.банка</v>
          </cell>
        </row>
        <row r="38">
          <cell r="A38" t="str">
            <v>усл.кв.м</v>
          </cell>
        </row>
        <row r="39">
          <cell r="A39" t="str">
            <v>усл.куб.м</v>
          </cell>
        </row>
        <row r="40">
          <cell r="A40" t="str">
            <v>усл.плитка</v>
          </cell>
        </row>
        <row r="41">
          <cell r="A41" t="str">
            <v>усл.ящик</v>
          </cell>
        </row>
        <row r="42">
          <cell r="A42" t="str">
            <v>шт.ус.к-ч</v>
          </cell>
        </row>
        <row r="43">
          <cell r="A43" t="str">
            <v>штук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-во учащихся (о)"/>
      <sheetName val="бакалавриат"/>
      <sheetName val="специалитет"/>
      <sheetName val="магистратура"/>
      <sheetName val="Прогноз"/>
      <sheetName val="проверка"/>
      <sheetName val="сводная по институтам"/>
      <sheetName val="Бюдж места"/>
      <sheetName val="Свободные бюдж места "/>
      <sheetName val="Стоим.группы и ППС"/>
      <sheetName val="КОНТИНГЕНТ на сайт"/>
      <sheetName val="ПРОФИЛИ"/>
    </sheetNames>
    <sheetDataSet>
      <sheetData sheetId="0"/>
      <sheetData sheetId="1">
        <row r="8">
          <cell r="R8">
            <v>44</v>
          </cell>
          <cell r="S8">
            <v>12</v>
          </cell>
        </row>
        <row r="9">
          <cell r="R9">
            <v>87</v>
          </cell>
          <cell r="S9">
            <v>223</v>
          </cell>
        </row>
        <row r="11">
          <cell r="R11">
            <v>54</v>
          </cell>
          <cell r="S11">
            <v>7</v>
          </cell>
        </row>
        <row r="12">
          <cell r="R12">
            <v>75</v>
          </cell>
          <cell r="S12">
            <v>18</v>
          </cell>
        </row>
        <row r="13">
          <cell r="R13">
            <v>43</v>
          </cell>
          <cell r="S13">
            <v>5</v>
          </cell>
        </row>
        <row r="14">
          <cell r="R14">
            <v>41</v>
          </cell>
          <cell r="S14">
            <v>2</v>
          </cell>
        </row>
        <row r="15">
          <cell r="R15">
            <v>93</v>
          </cell>
          <cell r="S15">
            <v>50</v>
          </cell>
        </row>
        <row r="16">
          <cell r="R16">
            <v>59</v>
          </cell>
          <cell r="S16">
            <v>5</v>
          </cell>
        </row>
        <row r="17">
          <cell r="R17">
            <v>45</v>
          </cell>
          <cell r="S17">
            <v>1</v>
          </cell>
        </row>
        <row r="18">
          <cell r="R18">
            <v>44</v>
          </cell>
          <cell r="S18">
            <v>8</v>
          </cell>
        </row>
        <row r="19">
          <cell r="R19">
            <v>40</v>
          </cell>
          <cell r="S19">
            <v>3</v>
          </cell>
        </row>
        <row r="20">
          <cell r="R20">
            <v>39</v>
          </cell>
          <cell r="S20">
            <v>17</v>
          </cell>
        </row>
        <row r="21">
          <cell r="R21">
            <v>1</v>
          </cell>
        </row>
        <row r="23">
          <cell r="R23">
            <v>61</v>
          </cell>
          <cell r="S23">
            <v>11</v>
          </cell>
        </row>
        <row r="24">
          <cell r="R24">
            <v>68</v>
          </cell>
          <cell r="S24">
            <v>10</v>
          </cell>
        </row>
        <row r="25">
          <cell r="R25">
            <v>69</v>
          </cell>
          <cell r="S25">
            <v>16</v>
          </cell>
        </row>
        <row r="27">
          <cell r="R27">
            <v>122</v>
          </cell>
          <cell r="S27">
            <v>197</v>
          </cell>
        </row>
        <row r="28">
          <cell r="R28">
            <v>58</v>
          </cell>
          <cell r="S28">
            <v>42</v>
          </cell>
        </row>
        <row r="29">
          <cell r="R29">
            <v>24</v>
          </cell>
          <cell r="S29">
            <v>55</v>
          </cell>
        </row>
        <row r="30">
          <cell r="R30">
            <v>37</v>
          </cell>
          <cell r="S30">
            <v>64</v>
          </cell>
        </row>
        <row r="32">
          <cell r="R32">
            <v>97</v>
          </cell>
          <cell r="S32">
            <v>31</v>
          </cell>
        </row>
        <row r="33">
          <cell r="R33">
            <v>82</v>
          </cell>
          <cell r="S33">
            <v>4</v>
          </cell>
        </row>
        <row r="34">
          <cell r="R34">
            <v>64</v>
          </cell>
          <cell r="S34">
            <v>9</v>
          </cell>
        </row>
        <row r="35">
          <cell r="R35">
            <v>30</v>
          </cell>
          <cell r="S35">
            <v>3</v>
          </cell>
        </row>
        <row r="36">
          <cell r="R36">
            <v>68</v>
          </cell>
          <cell r="S36">
            <v>2</v>
          </cell>
        </row>
        <row r="37">
          <cell r="R37">
            <v>68</v>
          </cell>
          <cell r="S37">
            <v>11</v>
          </cell>
        </row>
        <row r="38">
          <cell r="R38">
            <v>36</v>
          </cell>
          <cell r="S38">
            <v>2</v>
          </cell>
        </row>
        <row r="39">
          <cell r="R39">
            <v>127</v>
          </cell>
          <cell r="S39">
            <v>38</v>
          </cell>
        </row>
        <row r="40">
          <cell r="R40">
            <v>19</v>
          </cell>
          <cell r="S40">
            <v>3</v>
          </cell>
        </row>
      </sheetData>
      <sheetData sheetId="2">
        <row r="8">
          <cell r="X8">
            <v>373</v>
          </cell>
          <cell r="Y8">
            <v>430</v>
          </cell>
        </row>
        <row r="9">
          <cell r="X9">
            <v>86</v>
          </cell>
          <cell r="Y9">
            <v>51</v>
          </cell>
        </row>
        <row r="11">
          <cell r="X11">
            <v>66</v>
          </cell>
          <cell r="Y11">
            <v>8</v>
          </cell>
        </row>
        <row r="12">
          <cell r="X12">
            <v>75</v>
          </cell>
          <cell r="Y12">
            <v>14</v>
          </cell>
        </row>
        <row r="14">
          <cell r="X14">
            <v>66</v>
          </cell>
          <cell r="Y14">
            <v>8</v>
          </cell>
        </row>
        <row r="15">
          <cell r="X15">
            <v>78</v>
          </cell>
          <cell r="Y15">
            <v>19</v>
          </cell>
        </row>
      </sheetData>
      <sheetData sheetId="3">
        <row r="8">
          <cell r="I8">
            <v>15</v>
          </cell>
          <cell r="J8">
            <v>21</v>
          </cell>
        </row>
        <row r="9">
          <cell r="I9">
            <v>4</v>
          </cell>
          <cell r="J9">
            <v>0</v>
          </cell>
        </row>
        <row r="11">
          <cell r="I11">
            <v>9</v>
          </cell>
          <cell r="J11">
            <v>0</v>
          </cell>
        </row>
        <row r="12">
          <cell r="I12">
            <v>16</v>
          </cell>
          <cell r="J12">
            <v>1</v>
          </cell>
        </row>
        <row r="13">
          <cell r="I13">
            <v>7</v>
          </cell>
          <cell r="J13">
            <v>0</v>
          </cell>
        </row>
        <row r="14">
          <cell r="I14">
            <v>15</v>
          </cell>
          <cell r="J14">
            <v>2</v>
          </cell>
        </row>
        <row r="15">
          <cell r="I15">
            <v>56</v>
          </cell>
          <cell r="J15">
            <v>0</v>
          </cell>
        </row>
        <row r="17">
          <cell r="I17">
            <v>14</v>
          </cell>
          <cell r="J17">
            <v>4</v>
          </cell>
        </row>
        <row r="18">
          <cell r="I18">
            <v>1</v>
          </cell>
          <cell r="J18">
            <v>0</v>
          </cell>
        </row>
        <row r="20">
          <cell r="I20">
            <v>24</v>
          </cell>
          <cell r="J20">
            <v>21</v>
          </cell>
        </row>
        <row r="21">
          <cell r="I21">
            <v>8</v>
          </cell>
          <cell r="J21">
            <v>3</v>
          </cell>
        </row>
        <row r="22">
          <cell r="I22">
            <v>24</v>
          </cell>
          <cell r="J22">
            <v>3</v>
          </cell>
        </row>
        <row r="23">
          <cell r="I23">
            <v>11</v>
          </cell>
          <cell r="J23">
            <v>1</v>
          </cell>
        </row>
        <row r="24">
          <cell r="I24">
            <v>12</v>
          </cell>
          <cell r="J24">
            <v>1</v>
          </cell>
        </row>
        <row r="26">
          <cell r="I26">
            <v>16</v>
          </cell>
          <cell r="J26">
            <v>6</v>
          </cell>
        </row>
        <row r="27">
          <cell r="I27">
            <v>13</v>
          </cell>
          <cell r="J27">
            <v>0</v>
          </cell>
        </row>
        <row r="28">
          <cell r="I28">
            <v>15</v>
          </cell>
          <cell r="J28">
            <v>1</v>
          </cell>
        </row>
        <row r="29">
          <cell r="I29">
            <v>7</v>
          </cell>
          <cell r="J29">
            <v>8</v>
          </cell>
        </row>
        <row r="30">
          <cell r="I30">
            <v>9</v>
          </cell>
          <cell r="J30">
            <v>1</v>
          </cell>
        </row>
        <row r="31">
          <cell r="I31">
            <v>4</v>
          </cell>
          <cell r="J3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tabSelected="1" zoomScale="85" zoomScaleNormal="85" workbookViewId="0">
      <selection activeCell="M120" sqref="M120"/>
    </sheetView>
  </sheetViews>
  <sheetFormatPr defaultRowHeight="12.75" x14ac:dyDescent="0.2"/>
  <cols>
    <col min="1" max="1" width="5.33203125" style="1" customWidth="1"/>
    <col min="2" max="2" width="12.6640625" style="1" customWidth="1"/>
    <col min="3" max="3" width="48.83203125" style="1" customWidth="1"/>
    <col min="4" max="4" width="22.33203125" style="2" customWidth="1"/>
    <col min="5" max="5" width="15.6640625" style="2" customWidth="1"/>
    <col min="6" max="6" width="14.5" style="2" customWidth="1"/>
    <col min="7" max="7" width="13" style="2" customWidth="1"/>
    <col min="8" max="8" width="15.6640625" style="2" customWidth="1"/>
    <col min="9" max="16384" width="9.33203125" style="1"/>
  </cols>
  <sheetData>
    <row r="1" spans="1:8" ht="27.75" customHeight="1" x14ac:dyDescent="0.2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ht="15.75" x14ac:dyDescent="0.25">
      <c r="G2" s="262" t="s">
        <v>1</v>
      </c>
      <c r="H2" s="262"/>
    </row>
    <row r="3" spans="1:8" ht="37.5" customHeight="1" x14ac:dyDescent="0.2">
      <c r="A3" s="248" t="s">
        <v>2</v>
      </c>
      <c r="B3" s="248" t="s">
        <v>3</v>
      </c>
      <c r="C3" s="248" t="s">
        <v>4</v>
      </c>
      <c r="D3" s="231" t="s">
        <v>5</v>
      </c>
      <c r="E3" s="263" t="s">
        <v>6</v>
      </c>
      <c r="F3" s="263"/>
      <c r="G3" s="263"/>
      <c r="H3" s="263"/>
    </row>
    <row r="4" spans="1:8" ht="97.5" customHeight="1" x14ac:dyDescent="0.2">
      <c r="A4" s="248"/>
      <c r="B4" s="248"/>
      <c r="C4" s="248"/>
      <c r="D4" s="227"/>
      <c r="E4" s="3" t="s">
        <v>7</v>
      </c>
      <c r="F4" s="3" t="s">
        <v>8</v>
      </c>
      <c r="G4" s="3" t="s">
        <v>9</v>
      </c>
      <c r="H4" s="3" t="s">
        <v>10</v>
      </c>
    </row>
    <row r="5" spans="1:8" ht="24" customHeight="1" x14ac:dyDescent="0.25">
      <c r="A5" s="260" t="s">
        <v>11</v>
      </c>
      <c r="B5" s="260"/>
      <c r="C5" s="260"/>
      <c r="D5" s="260"/>
      <c r="E5" s="260"/>
      <c r="F5" s="260"/>
      <c r="G5" s="260"/>
      <c r="H5" s="260"/>
    </row>
    <row r="6" spans="1:8" ht="21" customHeight="1" thickBot="1" x14ac:dyDescent="0.25">
      <c r="A6" s="207" t="s">
        <v>12</v>
      </c>
      <c r="B6" s="208"/>
      <c r="C6" s="208"/>
      <c r="D6" s="208"/>
      <c r="E6" s="259">
        <f>F7+F8+F9</f>
        <v>131</v>
      </c>
      <c r="F6" s="256"/>
      <c r="G6" s="259">
        <f>H7+H8+H9</f>
        <v>432</v>
      </c>
      <c r="H6" s="257"/>
    </row>
    <row r="7" spans="1:8" ht="21.75" customHeight="1" x14ac:dyDescent="0.2">
      <c r="A7" s="4">
        <v>1</v>
      </c>
      <c r="B7" s="5" t="s">
        <v>13</v>
      </c>
      <c r="C7" s="6" t="s">
        <v>14</v>
      </c>
      <c r="D7" s="7" t="s">
        <v>15</v>
      </c>
      <c r="E7" s="130"/>
      <c r="F7" s="8">
        <f>[3]бакалавриат!R8</f>
        <v>44</v>
      </c>
      <c r="G7" s="9"/>
      <c r="H7" s="10">
        <f>[3]бакалавриат!S8</f>
        <v>12</v>
      </c>
    </row>
    <row r="8" spans="1:8" ht="16.5" customHeight="1" x14ac:dyDescent="0.2">
      <c r="A8" s="218">
        <v>2</v>
      </c>
      <c r="B8" s="248" t="s">
        <v>16</v>
      </c>
      <c r="C8" s="249" t="s">
        <v>17</v>
      </c>
      <c r="D8" s="7" t="s">
        <v>15</v>
      </c>
      <c r="E8" s="128"/>
      <c r="F8" s="8">
        <f>[3]бакалавриат!R9</f>
        <v>87</v>
      </c>
      <c r="G8" s="11"/>
      <c r="H8" s="12">
        <f>[3]бакалавриат!S9</f>
        <v>223</v>
      </c>
    </row>
    <row r="9" spans="1:8" ht="16.5" customHeight="1" x14ac:dyDescent="0.2">
      <c r="A9" s="247"/>
      <c r="B9" s="248"/>
      <c r="C9" s="249"/>
      <c r="D9" s="7" t="s">
        <v>18</v>
      </c>
      <c r="E9" s="128"/>
      <c r="F9" s="128"/>
      <c r="G9" s="128"/>
      <c r="H9" s="12">
        <v>197</v>
      </c>
    </row>
    <row r="10" spans="1:8" ht="23.25" customHeight="1" thickBot="1" x14ac:dyDescent="0.25">
      <c r="A10" s="207" t="s">
        <v>19</v>
      </c>
      <c r="B10" s="208"/>
      <c r="C10" s="208"/>
      <c r="D10" s="208"/>
      <c r="E10" s="259">
        <f>SUM(F11:F25)</f>
        <v>583</v>
      </c>
      <c r="F10" s="256"/>
      <c r="G10" s="259">
        <f>SUM(H11:H25)</f>
        <v>207</v>
      </c>
      <c r="H10" s="257"/>
    </row>
    <row r="11" spans="1:8" ht="18.75" customHeight="1" x14ac:dyDescent="0.2">
      <c r="A11" s="14">
        <v>3</v>
      </c>
      <c r="B11" s="5" t="s">
        <v>20</v>
      </c>
      <c r="C11" s="6" t="s">
        <v>21</v>
      </c>
      <c r="D11" s="7" t="s">
        <v>15</v>
      </c>
      <c r="E11" s="15"/>
      <c r="F11" s="16">
        <f>[3]бакалавриат!R11</f>
        <v>54</v>
      </c>
      <c r="G11" s="17"/>
      <c r="H11" s="10">
        <f>[3]бакалавриат!S11</f>
        <v>7</v>
      </c>
    </row>
    <row r="12" spans="1:8" ht="19.5" customHeight="1" x14ac:dyDescent="0.2">
      <c r="A12" s="218">
        <v>4</v>
      </c>
      <c r="B12" s="248" t="s">
        <v>22</v>
      </c>
      <c r="C12" s="249" t="s">
        <v>23</v>
      </c>
      <c r="D12" s="7" t="s">
        <v>15</v>
      </c>
      <c r="E12" s="128"/>
      <c r="F12" s="18">
        <f>[3]бакалавриат!R12</f>
        <v>75</v>
      </c>
      <c r="G12" s="11"/>
      <c r="H12" s="19">
        <f>[3]бакалавриат!S12</f>
        <v>18</v>
      </c>
    </row>
    <row r="13" spans="1:8" ht="20.25" customHeight="1" x14ac:dyDescent="0.2">
      <c r="A13" s="219"/>
      <c r="B13" s="248"/>
      <c r="C13" s="249"/>
      <c r="D13" s="7" t="s">
        <v>18</v>
      </c>
      <c r="E13" s="128"/>
      <c r="F13" s="11">
        <v>1</v>
      </c>
      <c r="G13" s="11"/>
      <c r="H13" s="20">
        <v>81</v>
      </c>
    </row>
    <row r="14" spans="1:8" ht="33" customHeight="1" x14ac:dyDescent="0.2">
      <c r="A14" s="14">
        <v>5</v>
      </c>
      <c r="B14" s="7" t="s">
        <v>24</v>
      </c>
      <c r="C14" s="21" t="s">
        <v>25</v>
      </c>
      <c r="D14" s="7" t="s">
        <v>15</v>
      </c>
      <c r="E14" s="127"/>
      <c r="F14" s="18">
        <f>[3]бакалавриат!R13</f>
        <v>43</v>
      </c>
      <c r="G14" s="22"/>
      <c r="H14" s="23">
        <f>[3]бакалавриат!S13</f>
        <v>5</v>
      </c>
    </row>
    <row r="15" spans="1:8" ht="32.25" customHeight="1" x14ac:dyDescent="0.2">
      <c r="A15" s="24">
        <v>6</v>
      </c>
      <c r="B15" s="7" t="s">
        <v>26</v>
      </c>
      <c r="C15" s="21" t="s">
        <v>27</v>
      </c>
      <c r="D15" s="7" t="s">
        <v>15</v>
      </c>
      <c r="E15" s="126"/>
      <c r="F15" s="25">
        <f>[3]бакалавриат!R14</f>
        <v>41</v>
      </c>
      <c r="G15" s="26"/>
      <c r="H15" s="23">
        <f>[3]бакалавриат!S14</f>
        <v>2</v>
      </c>
    </row>
    <row r="16" spans="1:8" ht="21.75" customHeight="1" x14ac:dyDescent="0.2">
      <c r="A16" s="24">
        <v>7</v>
      </c>
      <c r="B16" s="7" t="s">
        <v>28</v>
      </c>
      <c r="C16" s="21" t="s">
        <v>29</v>
      </c>
      <c r="D16" s="7" t="s">
        <v>15</v>
      </c>
      <c r="E16" s="126"/>
      <c r="F16" s="25">
        <f>[3]бакалавриат!R15</f>
        <v>93</v>
      </c>
      <c r="G16" s="26"/>
      <c r="H16" s="23">
        <f>[3]бакалавриат!S15</f>
        <v>50</v>
      </c>
    </row>
    <row r="17" spans="1:12" ht="24.75" customHeight="1" x14ac:dyDescent="0.2">
      <c r="A17" s="27">
        <v>8</v>
      </c>
      <c r="B17" s="7" t="s">
        <v>30</v>
      </c>
      <c r="C17" s="21" t="s">
        <v>31</v>
      </c>
      <c r="D17" s="7" t="s">
        <v>15</v>
      </c>
      <c r="E17" s="27"/>
      <c r="F17" s="25">
        <f>[3]бакалавриат!R16</f>
        <v>59</v>
      </c>
      <c r="G17" s="129"/>
      <c r="H17" s="23">
        <f>[3]бакалавриат!S16</f>
        <v>5</v>
      </c>
    </row>
    <row r="18" spans="1:12" ht="21" customHeight="1" x14ac:dyDescent="0.2">
      <c r="A18" s="218">
        <v>9</v>
      </c>
      <c r="B18" s="248" t="s">
        <v>32</v>
      </c>
      <c r="C18" s="222" t="s">
        <v>33</v>
      </c>
      <c r="D18" s="7" t="s">
        <v>15</v>
      </c>
      <c r="E18" s="128"/>
      <c r="F18" s="18">
        <f>[3]бакалавриат!R17</f>
        <v>45</v>
      </c>
      <c r="G18" s="11"/>
      <c r="H18" s="23">
        <f>[3]бакалавриат!S17</f>
        <v>1</v>
      </c>
    </row>
    <row r="19" spans="1:12" ht="18" customHeight="1" x14ac:dyDescent="0.2">
      <c r="A19" s="247"/>
      <c r="B19" s="248"/>
      <c r="C19" s="258"/>
      <c r="D19" s="7" t="s">
        <v>18</v>
      </c>
      <c r="E19" s="128"/>
      <c r="F19" s="11">
        <v>48</v>
      </c>
      <c r="G19" s="11"/>
      <c r="H19" s="20">
        <v>1</v>
      </c>
    </row>
    <row r="20" spans="1:12" ht="30.75" customHeight="1" x14ac:dyDescent="0.2">
      <c r="A20" s="24">
        <v>10</v>
      </c>
      <c r="B20" s="7" t="s">
        <v>34</v>
      </c>
      <c r="C20" s="21" t="s">
        <v>35</v>
      </c>
      <c r="D20" s="7" t="s">
        <v>15</v>
      </c>
      <c r="E20" s="126"/>
      <c r="F20" s="28">
        <f>[3]бакалавриат!R19</f>
        <v>40</v>
      </c>
      <c r="G20" s="26"/>
      <c r="H20" s="29">
        <f>[3]бакалавриат!S19</f>
        <v>3</v>
      </c>
    </row>
    <row r="21" spans="1:12" ht="18" customHeight="1" x14ac:dyDescent="0.2">
      <c r="A21" s="218">
        <v>11</v>
      </c>
      <c r="B21" s="220" t="s">
        <v>36</v>
      </c>
      <c r="C21" s="222" t="s">
        <v>37</v>
      </c>
      <c r="D21" s="7" t="s">
        <v>15</v>
      </c>
      <c r="E21" s="126"/>
      <c r="F21" s="28">
        <f>[3]бакалавриат!R18</f>
        <v>44</v>
      </c>
      <c r="G21" s="26"/>
      <c r="H21" s="29">
        <f>[3]бакалавриат!S18</f>
        <v>8</v>
      </c>
    </row>
    <row r="22" spans="1:12" ht="15.75" customHeight="1" x14ac:dyDescent="0.2">
      <c r="A22" s="219"/>
      <c r="B22" s="221"/>
      <c r="C22" s="223"/>
      <c r="D22" s="7" t="s">
        <v>18</v>
      </c>
      <c r="E22" s="126"/>
      <c r="F22" s="26"/>
      <c r="G22" s="26"/>
      <c r="H22" s="30">
        <v>9</v>
      </c>
    </row>
    <row r="23" spans="1:12" ht="21" customHeight="1" x14ac:dyDescent="0.2">
      <c r="A23" s="27">
        <v>12</v>
      </c>
      <c r="B23" s="31" t="s">
        <v>38</v>
      </c>
      <c r="C23" s="32" t="s">
        <v>39</v>
      </c>
      <c r="D23" s="7" t="s">
        <v>15</v>
      </c>
      <c r="E23" s="27"/>
      <c r="F23" s="25">
        <f>[3]бакалавриат!R21</f>
        <v>1</v>
      </c>
      <c r="G23" s="25"/>
      <c r="H23" s="33"/>
      <c r="L23" s="34"/>
    </row>
    <row r="24" spans="1:12" ht="16.5" customHeight="1" x14ac:dyDescent="0.2">
      <c r="A24" s="218">
        <v>13</v>
      </c>
      <c r="B24" s="220" t="s">
        <v>40</v>
      </c>
      <c r="C24" s="222" t="s">
        <v>41</v>
      </c>
      <c r="D24" s="7" t="s">
        <v>15</v>
      </c>
      <c r="E24" s="27"/>
      <c r="F24" s="25">
        <f>[3]бакалавриат!R20</f>
        <v>39</v>
      </c>
      <c r="G24" s="25"/>
      <c r="H24" s="33">
        <f>[3]бакалавриат!S20</f>
        <v>17</v>
      </c>
      <c r="L24" s="34"/>
    </row>
    <row r="25" spans="1:12" ht="17.25" customHeight="1" x14ac:dyDescent="0.2">
      <c r="A25" s="219"/>
      <c r="B25" s="221"/>
      <c r="C25" s="223"/>
      <c r="D25" s="7" t="s">
        <v>18</v>
      </c>
      <c r="E25" s="27"/>
      <c r="F25" s="129"/>
      <c r="G25" s="129"/>
      <c r="H25" s="33"/>
    </row>
    <row r="26" spans="1:12" ht="23.25" customHeight="1" thickBot="1" x14ac:dyDescent="0.25">
      <c r="A26" s="207" t="s">
        <v>42</v>
      </c>
      <c r="B26" s="208"/>
      <c r="C26" s="208"/>
      <c r="D26" s="208"/>
      <c r="E26" s="255">
        <f>SUM(E27:E31)+SUM(F27:F31)</f>
        <v>199</v>
      </c>
      <c r="F26" s="256"/>
      <c r="G26" s="255">
        <f>SUM(G27:G31)+SUM(H27:H31)</f>
        <v>220</v>
      </c>
      <c r="H26" s="257"/>
    </row>
    <row r="27" spans="1:12" ht="24" customHeight="1" x14ac:dyDescent="0.2">
      <c r="A27" s="35">
        <v>14</v>
      </c>
      <c r="B27" s="36" t="s">
        <v>43</v>
      </c>
      <c r="C27" s="6" t="s">
        <v>44</v>
      </c>
      <c r="D27" s="7" t="s">
        <v>15</v>
      </c>
      <c r="E27" s="35"/>
      <c r="F27" s="16">
        <f>[3]бакалавриат!R23</f>
        <v>61</v>
      </c>
      <c r="G27" s="37"/>
      <c r="H27" s="10">
        <f>[3]бакалавриат!S23</f>
        <v>11</v>
      </c>
    </row>
    <row r="28" spans="1:12" ht="19.5" customHeight="1" x14ac:dyDescent="0.2">
      <c r="A28" s="247">
        <v>15</v>
      </c>
      <c r="B28" s="241" t="s">
        <v>45</v>
      </c>
      <c r="C28" s="222" t="s">
        <v>46</v>
      </c>
      <c r="D28" s="7" t="s">
        <v>15</v>
      </c>
      <c r="E28" s="127"/>
      <c r="F28" s="8">
        <f>[3]бакалавриат!R24</f>
        <v>68</v>
      </c>
      <c r="G28" s="22"/>
      <c r="H28" s="12">
        <f>[3]бакалавриат!S24</f>
        <v>10</v>
      </c>
    </row>
    <row r="29" spans="1:12" ht="16.5" customHeight="1" x14ac:dyDescent="0.2">
      <c r="A29" s="219"/>
      <c r="B29" s="242"/>
      <c r="C29" s="223"/>
      <c r="D29" s="7" t="s">
        <v>18</v>
      </c>
      <c r="E29" s="27"/>
      <c r="F29" s="129">
        <v>1</v>
      </c>
      <c r="G29" s="129"/>
      <c r="H29" s="33">
        <v>42</v>
      </c>
    </row>
    <row r="30" spans="1:12" ht="16.5" customHeight="1" x14ac:dyDescent="0.2">
      <c r="A30" s="218">
        <v>16</v>
      </c>
      <c r="B30" s="241" t="s">
        <v>47</v>
      </c>
      <c r="C30" s="222" t="s">
        <v>48</v>
      </c>
      <c r="D30" s="7" t="s">
        <v>15</v>
      </c>
      <c r="E30" s="27"/>
      <c r="F30" s="25">
        <f>[3]бакалавриат!R25</f>
        <v>69</v>
      </c>
      <c r="G30" s="129"/>
      <c r="H30" s="23">
        <f>[3]бакалавриат!S25</f>
        <v>16</v>
      </c>
    </row>
    <row r="31" spans="1:12" ht="15.75" customHeight="1" x14ac:dyDescent="0.2">
      <c r="A31" s="219"/>
      <c r="B31" s="242"/>
      <c r="C31" s="223"/>
      <c r="D31" s="7" t="s">
        <v>18</v>
      </c>
      <c r="E31" s="27"/>
      <c r="F31" s="27"/>
      <c r="G31" s="27"/>
      <c r="H31" s="38">
        <v>141</v>
      </c>
    </row>
    <row r="32" spans="1:12" ht="21" customHeight="1" thickBot="1" x14ac:dyDescent="0.25">
      <c r="A32" s="207" t="s">
        <v>49</v>
      </c>
      <c r="B32" s="208"/>
      <c r="C32" s="208"/>
      <c r="D32" s="208"/>
      <c r="E32" s="255">
        <f>SUM(E33:E40)+SUM(F33:F40)</f>
        <v>242</v>
      </c>
      <c r="F32" s="256"/>
      <c r="G32" s="255">
        <f>SUM(G33:G40)+SUM(H33:H40)</f>
        <v>919</v>
      </c>
      <c r="H32" s="257"/>
    </row>
    <row r="33" spans="1:8" ht="15" customHeight="1" x14ac:dyDescent="0.2">
      <c r="A33" s="247">
        <v>17</v>
      </c>
      <c r="B33" s="221" t="s">
        <v>50</v>
      </c>
      <c r="C33" s="223" t="s">
        <v>51</v>
      </c>
      <c r="D33" s="7" t="s">
        <v>15</v>
      </c>
      <c r="E33" s="128"/>
      <c r="F33" s="39">
        <f>[3]бакалавриат!R27</f>
        <v>122</v>
      </c>
      <c r="G33" s="40"/>
      <c r="H33" s="41">
        <f>[3]бакалавриат!S27</f>
        <v>197</v>
      </c>
    </row>
    <row r="34" spans="1:8" ht="16.5" customHeight="1" x14ac:dyDescent="0.2">
      <c r="A34" s="247"/>
      <c r="B34" s="248"/>
      <c r="C34" s="249"/>
      <c r="D34" s="7" t="s">
        <v>18</v>
      </c>
      <c r="E34" s="128"/>
      <c r="F34" s="11">
        <v>1</v>
      </c>
      <c r="G34" s="11"/>
      <c r="H34" s="20">
        <v>317</v>
      </c>
    </row>
    <row r="35" spans="1:8" ht="16.5" customHeight="1" x14ac:dyDescent="0.2">
      <c r="A35" s="218">
        <v>18</v>
      </c>
      <c r="B35" s="248" t="s">
        <v>52</v>
      </c>
      <c r="C35" s="249" t="s">
        <v>53</v>
      </c>
      <c r="D35" s="7" t="s">
        <v>15</v>
      </c>
      <c r="E35" s="128"/>
      <c r="F35" s="39">
        <f>[3]бакалавриат!R28</f>
        <v>58</v>
      </c>
      <c r="G35" s="11"/>
      <c r="H35" s="42">
        <f>[3]бакалавриат!S28</f>
        <v>42</v>
      </c>
    </row>
    <row r="36" spans="1:8" ht="16.5" customHeight="1" x14ac:dyDescent="0.2">
      <c r="A36" s="219"/>
      <c r="B36" s="248"/>
      <c r="C36" s="249"/>
      <c r="D36" s="7" t="s">
        <v>18</v>
      </c>
      <c r="E36" s="128"/>
      <c r="F36" s="11"/>
      <c r="G36" s="11"/>
      <c r="H36" s="20">
        <v>64</v>
      </c>
    </row>
    <row r="37" spans="1:8" ht="15.75" customHeight="1" x14ac:dyDescent="0.2">
      <c r="A37" s="218">
        <v>19</v>
      </c>
      <c r="B37" s="220" t="s">
        <v>54</v>
      </c>
      <c r="C37" s="222" t="s">
        <v>55</v>
      </c>
      <c r="D37" s="7" t="s">
        <v>15</v>
      </c>
      <c r="E37" s="130"/>
      <c r="F37" s="8">
        <f>[3]бакалавриат!R29</f>
        <v>24</v>
      </c>
      <c r="G37" s="9"/>
      <c r="H37" s="12">
        <f>[3]бакалавриат!S29</f>
        <v>55</v>
      </c>
    </row>
    <row r="38" spans="1:8" ht="16.5" customHeight="1" x14ac:dyDescent="0.2">
      <c r="A38" s="219"/>
      <c r="B38" s="221"/>
      <c r="C38" s="223"/>
      <c r="D38" s="7" t="s">
        <v>18</v>
      </c>
      <c r="E38" s="27"/>
      <c r="F38" s="129"/>
      <c r="G38" s="129"/>
      <c r="H38" s="33">
        <v>114</v>
      </c>
    </row>
    <row r="39" spans="1:8" ht="15.75" customHeight="1" x14ac:dyDescent="0.2">
      <c r="A39" s="218">
        <v>20</v>
      </c>
      <c r="B39" s="248" t="s">
        <v>56</v>
      </c>
      <c r="C39" s="249" t="s">
        <v>57</v>
      </c>
      <c r="D39" s="7" t="s">
        <v>15</v>
      </c>
      <c r="E39" s="128"/>
      <c r="F39" s="39">
        <f>[3]бакалавриат!R30</f>
        <v>37</v>
      </c>
      <c r="G39" s="11"/>
      <c r="H39" s="42">
        <f>[3]бакалавриат!S30</f>
        <v>64</v>
      </c>
    </row>
    <row r="40" spans="1:8" ht="16.5" customHeight="1" x14ac:dyDescent="0.2">
      <c r="A40" s="247"/>
      <c r="B40" s="248"/>
      <c r="C40" s="249"/>
      <c r="D40" s="7" t="s">
        <v>18</v>
      </c>
      <c r="E40" s="128"/>
      <c r="F40" s="128"/>
      <c r="G40" s="128"/>
      <c r="H40" s="13">
        <v>66</v>
      </c>
    </row>
    <row r="41" spans="1:8" ht="19.5" customHeight="1" x14ac:dyDescent="0.2">
      <c r="A41" s="238" t="s">
        <v>58</v>
      </c>
      <c r="B41" s="250"/>
      <c r="C41" s="250"/>
      <c r="D41" s="250"/>
      <c r="E41" s="251">
        <f>SUM(F42:F55)</f>
        <v>592</v>
      </c>
      <c r="F41" s="252"/>
      <c r="G41" s="253">
        <f>SUM(H41:H55)</f>
        <v>580</v>
      </c>
      <c r="H41" s="254"/>
    </row>
    <row r="42" spans="1:8" ht="16.5" customHeight="1" x14ac:dyDescent="0.2">
      <c r="A42" s="218">
        <v>21</v>
      </c>
      <c r="B42" s="241" t="s">
        <v>59</v>
      </c>
      <c r="C42" s="222" t="s">
        <v>60</v>
      </c>
      <c r="D42" s="7" t="s">
        <v>15</v>
      </c>
      <c r="E42" s="43"/>
      <c r="F42" s="25">
        <f>[3]бакалавриат!R32</f>
        <v>97</v>
      </c>
      <c r="G42" s="129"/>
      <c r="H42" s="23">
        <f>[3]бакалавриат!S32</f>
        <v>31</v>
      </c>
    </row>
    <row r="43" spans="1:8" ht="18" customHeight="1" x14ac:dyDescent="0.2">
      <c r="A43" s="219"/>
      <c r="B43" s="242"/>
      <c r="C43" s="223"/>
      <c r="D43" s="7" t="s">
        <v>18</v>
      </c>
      <c r="E43" s="130"/>
      <c r="F43" s="9">
        <v>1</v>
      </c>
      <c r="G43" s="9"/>
      <c r="H43" s="44">
        <v>143</v>
      </c>
    </row>
    <row r="44" spans="1:8" ht="16.5" customHeight="1" x14ac:dyDescent="0.2">
      <c r="A44" s="218">
        <v>22</v>
      </c>
      <c r="B44" s="241" t="s">
        <v>61</v>
      </c>
      <c r="C44" s="222" t="s">
        <v>62</v>
      </c>
      <c r="D44" s="7" t="s">
        <v>15</v>
      </c>
      <c r="E44" s="128"/>
      <c r="F44" s="39">
        <f>[3]бакалавриат!R33</f>
        <v>82</v>
      </c>
      <c r="G44" s="11"/>
      <c r="H44" s="42">
        <f>[3]бакалавриат!S33</f>
        <v>4</v>
      </c>
    </row>
    <row r="45" spans="1:8" ht="17.25" customHeight="1" x14ac:dyDescent="0.2">
      <c r="A45" s="219"/>
      <c r="B45" s="242"/>
      <c r="C45" s="223"/>
      <c r="D45" s="7" t="s">
        <v>18</v>
      </c>
      <c r="E45" s="128"/>
      <c r="F45" s="11"/>
      <c r="G45" s="11"/>
      <c r="H45" s="20">
        <v>29</v>
      </c>
    </row>
    <row r="46" spans="1:8" ht="17.25" customHeight="1" x14ac:dyDescent="0.2">
      <c r="A46" s="218">
        <v>23</v>
      </c>
      <c r="B46" s="241" t="s">
        <v>63</v>
      </c>
      <c r="C46" s="222" t="s">
        <v>64</v>
      </c>
      <c r="D46" s="7" t="s">
        <v>15</v>
      </c>
      <c r="E46" s="130"/>
      <c r="F46" s="8">
        <f>[3]бакалавриат!R34</f>
        <v>64</v>
      </c>
      <c r="G46" s="9"/>
      <c r="H46" s="12">
        <f>[3]бакалавриат!S34</f>
        <v>9</v>
      </c>
    </row>
    <row r="47" spans="1:8" ht="15.75" customHeight="1" x14ac:dyDescent="0.2">
      <c r="A47" s="219"/>
      <c r="B47" s="242"/>
      <c r="C47" s="223"/>
      <c r="D47" s="7" t="s">
        <v>18</v>
      </c>
      <c r="E47" s="27"/>
      <c r="F47" s="129"/>
      <c r="G47" s="129"/>
      <c r="H47" s="33">
        <v>51</v>
      </c>
    </row>
    <row r="48" spans="1:8" ht="18.75" customHeight="1" x14ac:dyDescent="0.2">
      <c r="A48" s="4">
        <v>24</v>
      </c>
      <c r="B48" s="45" t="s">
        <v>65</v>
      </c>
      <c r="C48" s="21" t="s">
        <v>66</v>
      </c>
      <c r="D48" s="7" t="s">
        <v>15</v>
      </c>
      <c r="E48" s="130"/>
      <c r="F48" s="8">
        <f>[3]бакалавриат!R35</f>
        <v>30</v>
      </c>
      <c r="G48" s="9"/>
      <c r="H48" s="12">
        <f>[3]бакалавриат!S35</f>
        <v>3</v>
      </c>
    </row>
    <row r="49" spans="1:8" ht="16.5" customHeight="1" x14ac:dyDescent="0.2">
      <c r="A49" s="218">
        <v>25</v>
      </c>
      <c r="B49" s="246" t="s">
        <v>67</v>
      </c>
      <c r="C49" s="222" t="s">
        <v>68</v>
      </c>
      <c r="D49" s="7" t="s">
        <v>15</v>
      </c>
      <c r="E49" s="128"/>
      <c r="F49" s="8">
        <f>[3]бакалавриат!R36</f>
        <v>68</v>
      </c>
      <c r="G49" s="11"/>
      <c r="H49" s="12">
        <f>[3]бакалавриат!S36</f>
        <v>2</v>
      </c>
    </row>
    <row r="50" spans="1:8" ht="16.5" customHeight="1" x14ac:dyDescent="0.2">
      <c r="A50" s="219"/>
      <c r="B50" s="246"/>
      <c r="C50" s="223"/>
      <c r="D50" s="7" t="s">
        <v>18</v>
      </c>
      <c r="E50" s="128"/>
      <c r="F50" s="11"/>
      <c r="G50" s="11"/>
      <c r="H50" s="20">
        <v>101</v>
      </c>
    </row>
    <row r="51" spans="1:8" ht="21" customHeight="1" x14ac:dyDescent="0.2">
      <c r="A51" s="27">
        <v>26</v>
      </c>
      <c r="B51" s="45" t="s">
        <v>69</v>
      </c>
      <c r="C51" s="21" t="s">
        <v>70</v>
      </c>
      <c r="D51" s="7" t="s">
        <v>15</v>
      </c>
      <c r="E51" s="27"/>
      <c r="F51" s="25">
        <f>[3]бакалавриат!R37</f>
        <v>68</v>
      </c>
      <c r="G51" s="129"/>
      <c r="H51" s="23">
        <f>[3]бакалавриат!S37</f>
        <v>11</v>
      </c>
    </row>
    <row r="52" spans="1:8" ht="19.5" customHeight="1" x14ac:dyDescent="0.2">
      <c r="A52" s="27">
        <v>27</v>
      </c>
      <c r="B52" s="45" t="s">
        <v>71</v>
      </c>
      <c r="C52" s="21" t="s">
        <v>72</v>
      </c>
      <c r="D52" s="7" t="s">
        <v>15</v>
      </c>
      <c r="E52" s="27"/>
      <c r="F52" s="25">
        <f>[3]бакалавриат!R38</f>
        <v>36</v>
      </c>
      <c r="G52" s="129"/>
      <c r="H52" s="23">
        <f>[3]бакалавриат!S38</f>
        <v>2</v>
      </c>
    </row>
    <row r="53" spans="1:8" ht="17.25" customHeight="1" x14ac:dyDescent="0.2">
      <c r="A53" s="218">
        <v>28</v>
      </c>
      <c r="B53" s="241" t="s">
        <v>73</v>
      </c>
      <c r="C53" s="222" t="s">
        <v>74</v>
      </c>
      <c r="D53" s="7" t="s">
        <v>15</v>
      </c>
      <c r="E53" s="126"/>
      <c r="F53" s="25">
        <f>[3]бакалавриат!R39</f>
        <v>127</v>
      </c>
      <c r="G53" s="26"/>
      <c r="H53" s="23">
        <f>[3]бакалавриат!S39</f>
        <v>38</v>
      </c>
    </row>
    <row r="54" spans="1:8" ht="17.25" customHeight="1" x14ac:dyDescent="0.2">
      <c r="A54" s="219"/>
      <c r="B54" s="242"/>
      <c r="C54" s="223"/>
      <c r="D54" s="7" t="s">
        <v>18</v>
      </c>
      <c r="E54" s="126"/>
      <c r="F54" s="26"/>
      <c r="G54" s="26"/>
      <c r="H54" s="30">
        <v>153</v>
      </c>
    </row>
    <row r="55" spans="1:8" s="48" customFormat="1" ht="22.5" customHeight="1" x14ac:dyDescent="0.25">
      <c r="A55" s="24">
        <v>29</v>
      </c>
      <c r="B55" s="46" t="s">
        <v>75</v>
      </c>
      <c r="C55" s="47" t="s">
        <v>76</v>
      </c>
      <c r="D55" s="7" t="s">
        <v>15</v>
      </c>
      <c r="E55" s="126"/>
      <c r="F55" s="28">
        <f>[3]бакалавриат!R40</f>
        <v>19</v>
      </c>
      <c r="G55" s="26"/>
      <c r="H55" s="29">
        <f>[3]бакалавриат!S40</f>
        <v>3</v>
      </c>
    </row>
    <row r="56" spans="1:8" s="48" customFormat="1" ht="18.75" customHeight="1" x14ac:dyDescent="0.25">
      <c r="A56" s="49"/>
      <c r="B56" s="49"/>
      <c r="C56" s="49" t="s">
        <v>77</v>
      </c>
      <c r="D56" s="50"/>
      <c r="E56" s="243">
        <f>E41+E32+E26+E10+E6</f>
        <v>1747</v>
      </c>
      <c r="F56" s="244"/>
      <c r="G56" s="243">
        <f>G41+G32+G26+G10+G6</f>
        <v>2358</v>
      </c>
      <c r="H56" s="245"/>
    </row>
    <row r="57" spans="1:8" s="48" customFormat="1" ht="18.75" customHeight="1" x14ac:dyDescent="0.25">
      <c r="A57" s="209" t="s">
        <v>78</v>
      </c>
      <c r="B57" s="210"/>
      <c r="C57" s="210"/>
      <c r="D57" s="210"/>
      <c r="E57" s="210"/>
      <c r="F57" s="210"/>
      <c r="G57" s="210"/>
      <c r="H57" s="211"/>
    </row>
    <row r="58" spans="1:8" s="48" customFormat="1" ht="18" customHeight="1" x14ac:dyDescent="0.25">
      <c r="A58" s="237" t="s">
        <v>12</v>
      </c>
      <c r="B58" s="237"/>
      <c r="C58" s="237"/>
      <c r="D58" s="238"/>
      <c r="E58" s="50"/>
      <c r="F58" s="51"/>
      <c r="G58" s="51"/>
      <c r="H58" s="51"/>
    </row>
    <row r="59" spans="1:8" s="48" customFormat="1" ht="17.25" customHeight="1" x14ac:dyDescent="0.25">
      <c r="A59" s="52">
        <v>1</v>
      </c>
      <c r="B59" s="53" t="s">
        <v>79</v>
      </c>
      <c r="C59" s="53" t="s">
        <v>17</v>
      </c>
      <c r="D59" s="7" t="s">
        <v>18</v>
      </c>
      <c r="E59" s="50"/>
      <c r="F59" s="51"/>
      <c r="G59" s="51"/>
      <c r="H59" s="51"/>
    </row>
    <row r="60" spans="1:8" s="48" customFormat="1" ht="20.25" customHeight="1" x14ac:dyDescent="0.25">
      <c r="A60" s="27">
        <v>2</v>
      </c>
      <c r="B60" s="21" t="s">
        <v>80</v>
      </c>
      <c r="C60" s="21" t="s">
        <v>14</v>
      </c>
      <c r="D60" s="7" t="s">
        <v>15</v>
      </c>
      <c r="E60" s="50"/>
      <c r="F60" s="51">
        <f>[3]специалитет!U19</f>
        <v>0</v>
      </c>
      <c r="G60" s="51"/>
      <c r="H60" s="51">
        <f>[3]специалитет!V19</f>
        <v>0</v>
      </c>
    </row>
    <row r="61" spans="1:8" s="48" customFormat="1" ht="26.25" customHeight="1" thickBot="1" x14ac:dyDescent="0.3">
      <c r="A61" s="236" t="s">
        <v>19</v>
      </c>
      <c r="B61" s="236"/>
      <c r="C61" s="236"/>
      <c r="D61" s="207"/>
      <c r="E61" s="139"/>
      <c r="F61" s="54"/>
      <c r="G61" s="54"/>
      <c r="H61" s="54"/>
    </row>
    <row r="62" spans="1:8" s="48" customFormat="1" ht="21" customHeight="1" x14ac:dyDescent="0.25">
      <c r="A62" s="27">
        <v>3</v>
      </c>
      <c r="B62" s="21" t="s">
        <v>81</v>
      </c>
      <c r="C62" s="21" t="s">
        <v>82</v>
      </c>
      <c r="D62" s="7" t="s">
        <v>15</v>
      </c>
      <c r="E62" s="50"/>
      <c r="F62" s="55">
        <f>[3]специалитет!X15</f>
        <v>78</v>
      </c>
      <c r="G62" s="51"/>
      <c r="H62" s="55">
        <f>[3]специалитет!Y15</f>
        <v>19</v>
      </c>
    </row>
    <row r="63" spans="1:8" s="48" customFormat="1" ht="20.25" customHeight="1" x14ac:dyDescent="0.25">
      <c r="A63" s="27">
        <v>4</v>
      </c>
      <c r="B63" s="21" t="s">
        <v>83</v>
      </c>
      <c r="C63" s="21" t="s">
        <v>84</v>
      </c>
      <c r="D63" s="7" t="s">
        <v>15</v>
      </c>
      <c r="E63" s="50"/>
      <c r="F63" s="55">
        <f>[3]специалитет!X14</f>
        <v>66</v>
      </c>
      <c r="G63" s="51"/>
      <c r="H63" s="55">
        <f>[3]специалитет!Y14</f>
        <v>8</v>
      </c>
    </row>
    <row r="64" spans="1:8" s="48" customFormat="1" ht="20.25" customHeight="1" x14ac:dyDescent="0.25">
      <c r="A64" s="27">
        <v>5</v>
      </c>
      <c r="B64" s="21" t="s">
        <v>85</v>
      </c>
      <c r="C64" s="21" t="s">
        <v>86</v>
      </c>
      <c r="D64" s="7" t="s">
        <v>18</v>
      </c>
      <c r="E64" s="50"/>
      <c r="F64" s="51"/>
      <c r="G64" s="51"/>
      <c r="H64" s="51"/>
    </row>
    <row r="65" spans="1:8" s="48" customFormat="1" ht="20.25" customHeight="1" x14ac:dyDescent="0.25">
      <c r="A65" s="27">
        <v>6</v>
      </c>
      <c r="B65" s="56"/>
      <c r="C65" s="21" t="s">
        <v>87</v>
      </c>
      <c r="D65" s="7" t="s">
        <v>18</v>
      </c>
      <c r="E65" s="50"/>
      <c r="F65" s="51"/>
      <c r="G65" s="51"/>
      <c r="H65" s="51"/>
    </row>
    <row r="66" spans="1:8" s="48" customFormat="1" ht="23.25" customHeight="1" thickBot="1" x14ac:dyDescent="0.3">
      <c r="A66" s="238" t="s">
        <v>42</v>
      </c>
      <c r="B66" s="208"/>
      <c r="C66" s="208"/>
      <c r="D66" s="208"/>
      <c r="E66" s="139"/>
      <c r="F66" s="54"/>
      <c r="G66" s="54"/>
      <c r="H66" s="54"/>
    </row>
    <row r="67" spans="1:8" s="48" customFormat="1" ht="24" customHeight="1" x14ac:dyDescent="0.25">
      <c r="A67" s="27">
        <v>7</v>
      </c>
      <c r="B67" s="57" t="s">
        <v>88</v>
      </c>
      <c r="C67" s="58" t="s">
        <v>89</v>
      </c>
      <c r="D67" s="7" t="s">
        <v>15</v>
      </c>
      <c r="E67" s="140"/>
      <c r="F67" s="59">
        <f>[3]специалитет!X11</f>
        <v>66</v>
      </c>
      <c r="G67" s="60"/>
      <c r="H67" s="59">
        <f>[3]специалитет!Y11</f>
        <v>8</v>
      </c>
    </row>
    <row r="68" spans="1:8" s="48" customFormat="1" ht="22.5" customHeight="1" x14ac:dyDescent="0.25">
      <c r="A68" s="27">
        <v>8</v>
      </c>
      <c r="B68" s="61" t="s">
        <v>90</v>
      </c>
      <c r="C68" s="21" t="s">
        <v>91</v>
      </c>
      <c r="D68" s="7" t="s">
        <v>15</v>
      </c>
      <c r="E68" s="50"/>
      <c r="F68" s="55">
        <f>[3]специалитет!X12</f>
        <v>75</v>
      </c>
      <c r="G68" s="51"/>
      <c r="H68" s="55">
        <f>[3]специалитет!Y12</f>
        <v>14</v>
      </c>
    </row>
    <row r="69" spans="1:8" s="48" customFormat="1" ht="33.75" customHeight="1" x14ac:dyDescent="0.25">
      <c r="A69" s="27">
        <v>9</v>
      </c>
      <c r="B69" s="61" t="s">
        <v>90</v>
      </c>
      <c r="C69" s="21" t="s">
        <v>91</v>
      </c>
      <c r="D69" s="7" t="s">
        <v>18</v>
      </c>
      <c r="E69" s="50"/>
      <c r="F69" s="51">
        <v>1</v>
      </c>
      <c r="G69" s="51"/>
      <c r="H69" s="51">
        <v>60</v>
      </c>
    </row>
    <row r="70" spans="1:8" s="48" customFormat="1" ht="26.25" customHeight="1" thickBot="1" x14ac:dyDescent="0.3">
      <c r="A70" s="207" t="s">
        <v>92</v>
      </c>
      <c r="B70" s="208"/>
      <c r="C70" s="208"/>
      <c r="D70" s="208"/>
      <c r="E70" s="139"/>
      <c r="F70" s="54"/>
      <c r="G70" s="54"/>
      <c r="H70" s="54"/>
    </row>
    <row r="71" spans="1:8" s="48" customFormat="1" ht="24.75" customHeight="1" x14ac:dyDescent="0.25">
      <c r="A71" s="4">
        <v>10</v>
      </c>
      <c r="B71" s="62" t="s">
        <v>93</v>
      </c>
      <c r="C71" s="6" t="s">
        <v>94</v>
      </c>
      <c r="D71" s="7" t="s">
        <v>15</v>
      </c>
      <c r="E71" s="140"/>
      <c r="F71" s="59">
        <f>[3]специалитет!X8</f>
        <v>373</v>
      </c>
      <c r="G71" s="60"/>
      <c r="H71" s="59">
        <f>[3]специалитет!Y8</f>
        <v>430</v>
      </c>
    </row>
    <row r="72" spans="1:8" s="48" customFormat="1" ht="20.25" customHeight="1" x14ac:dyDescent="0.25">
      <c r="A72" s="27">
        <v>11</v>
      </c>
      <c r="B72" s="61" t="s">
        <v>95</v>
      </c>
      <c r="C72" s="21" t="s">
        <v>96</v>
      </c>
      <c r="D72" s="7" t="s">
        <v>15</v>
      </c>
      <c r="E72" s="50"/>
      <c r="F72" s="55">
        <f>[3]специалитет!X9</f>
        <v>86</v>
      </c>
      <c r="G72" s="51"/>
      <c r="H72" s="55">
        <f>[3]специалитет!Y9</f>
        <v>51</v>
      </c>
    </row>
    <row r="73" spans="1:8" s="48" customFormat="1" ht="24.75" customHeight="1" thickBot="1" x14ac:dyDescent="0.3">
      <c r="A73" s="207" t="s">
        <v>49</v>
      </c>
      <c r="B73" s="208"/>
      <c r="C73" s="208"/>
      <c r="D73" s="208"/>
      <c r="E73" s="139"/>
      <c r="F73" s="54"/>
      <c r="G73" s="54"/>
      <c r="H73" s="54"/>
    </row>
    <row r="74" spans="1:8" s="48" customFormat="1" ht="18" customHeight="1" x14ac:dyDescent="0.25">
      <c r="A74" s="63">
        <v>12</v>
      </c>
      <c r="B74" s="64" t="s">
        <v>97</v>
      </c>
      <c r="C74" s="64" t="s">
        <v>55</v>
      </c>
      <c r="D74" s="5" t="s">
        <v>18</v>
      </c>
      <c r="E74" s="140"/>
      <c r="F74" s="60"/>
      <c r="G74" s="60"/>
      <c r="H74" s="60"/>
    </row>
    <row r="75" spans="1:8" s="48" customFormat="1" ht="21.75" customHeight="1" x14ac:dyDescent="0.25">
      <c r="A75" s="65">
        <v>13</v>
      </c>
      <c r="B75" s="66" t="s">
        <v>98</v>
      </c>
      <c r="C75" s="66" t="s">
        <v>99</v>
      </c>
      <c r="D75" s="7" t="s">
        <v>18</v>
      </c>
      <c r="E75" s="50"/>
      <c r="F75" s="51"/>
      <c r="G75" s="51"/>
      <c r="H75" s="51"/>
    </row>
    <row r="76" spans="1:8" s="48" customFormat="1" ht="21.75" customHeight="1" x14ac:dyDescent="0.25">
      <c r="A76" s="239">
        <v>14</v>
      </c>
      <c r="B76" s="239" t="s">
        <v>100</v>
      </c>
      <c r="C76" s="222" t="s">
        <v>57</v>
      </c>
      <c r="D76" s="7" t="s">
        <v>15</v>
      </c>
      <c r="E76" s="50"/>
      <c r="F76" s="51">
        <f>[3]специалитет!U46</f>
        <v>0</v>
      </c>
      <c r="G76" s="51"/>
      <c r="H76" s="51">
        <f>[3]специалитет!V46</f>
        <v>0</v>
      </c>
    </row>
    <row r="77" spans="1:8" s="48" customFormat="1" ht="22.5" customHeight="1" x14ac:dyDescent="0.25">
      <c r="A77" s="240"/>
      <c r="B77" s="240"/>
      <c r="C77" s="223"/>
      <c r="D77" s="7" t="s">
        <v>18</v>
      </c>
      <c r="E77" s="50"/>
      <c r="F77" s="51"/>
      <c r="G77" s="51"/>
      <c r="H77" s="51"/>
    </row>
    <row r="78" spans="1:8" s="48" customFormat="1" ht="30" customHeight="1" x14ac:dyDescent="0.25">
      <c r="A78" s="27">
        <v>15</v>
      </c>
      <c r="B78" s="61" t="s">
        <v>101</v>
      </c>
      <c r="C78" s="21" t="s">
        <v>102</v>
      </c>
      <c r="D78" s="7" t="s">
        <v>18</v>
      </c>
      <c r="E78" s="50"/>
      <c r="F78" s="51"/>
      <c r="G78" s="51"/>
      <c r="H78" s="51"/>
    </row>
    <row r="79" spans="1:8" s="48" customFormat="1" ht="30" customHeight="1" thickBot="1" x14ac:dyDescent="0.3">
      <c r="A79" s="207" t="s">
        <v>58</v>
      </c>
      <c r="B79" s="208"/>
      <c r="C79" s="208"/>
      <c r="D79" s="208"/>
      <c r="E79" s="139"/>
      <c r="F79" s="54"/>
      <c r="G79" s="54"/>
      <c r="H79" s="54"/>
    </row>
    <row r="80" spans="1:8" s="48" customFormat="1" ht="30" customHeight="1" x14ac:dyDescent="0.25">
      <c r="A80" s="67">
        <v>16</v>
      </c>
      <c r="B80" s="21" t="s">
        <v>103</v>
      </c>
      <c r="C80" s="21" t="s">
        <v>104</v>
      </c>
      <c r="D80" s="7" t="s">
        <v>18</v>
      </c>
      <c r="E80" s="140"/>
      <c r="F80" s="60"/>
      <c r="G80" s="60"/>
      <c r="H80" s="60"/>
    </row>
    <row r="81" spans="1:8" s="48" customFormat="1" ht="31.5" customHeight="1" x14ac:dyDescent="0.25">
      <c r="A81" s="67">
        <v>17</v>
      </c>
      <c r="B81" s="21" t="s">
        <v>105</v>
      </c>
      <c r="C81" s="21" t="s">
        <v>106</v>
      </c>
      <c r="D81" s="7" t="s">
        <v>18</v>
      </c>
      <c r="E81" s="50"/>
      <c r="F81" s="51"/>
      <c r="G81" s="51"/>
      <c r="H81" s="51"/>
    </row>
    <row r="82" spans="1:8" s="48" customFormat="1" ht="24" customHeight="1" x14ac:dyDescent="0.25">
      <c r="A82" s="67">
        <v>18</v>
      </c>
      <c r="B82" s="21" t="s">
        <v>107</v>
      </c>
      <c r="C82" s="21" t="s">
        <v>108</v>
      </c>
      <c r="D82" s="7" t="s">
        <v>18</v>
      </c>
      <c r="E82" s="50"/>
      <c r="F82" s="51"/>
      <c r="G82" s="51"/>
      <c r="H82" s="51"/>
    </row>
    <row r="83" spans="1:8" s="48" customFormat="1" ht="28.5" customHeight="1" x14ac:dyDescent="0.25">
      <c r="A83" s="67">
        <v>19</v>
      </c>
      <c r="B83" s="21" t="s">
        <v>109</v>
      </c>
      <c r="C83" s="21" t="s">
        <v>110</v>
      </c>
      <c r="D83" s="7" t="s">
        <v>18</v>
      </c>
      <c r="E83" s="50"/>
      <c r="F83" s="51"/>
      <c r="G83" s="51"/>
      <c r="H83" s="51"/>
    </row>
    <row r="84" spans="1:8" s="48" customFormat="1" ht="24" customHeight="1" x14ac:dyDescent="0.25">
      <c r="A84" s="67">
        <v>20</v>
      </c>
      <c r="B84" s="21" t="s">
        <v>111</v>
      </c>
      <c r="C84" s="21" t="s">
        <v>112</v>
      </c>
      <c r="D84" s="7" t="s">
        <v>18</v>
      </c>
      <c r="E84" s="50"/>
      <c r="F84" s="51"/>
      <c r="G84" s="51"/>
      <c r="H84" s="51"/>
    </row>
    <row r="85" spans="1:8" s="48" customFormat="1" ht="24.75" customHeight="1" x14ac:dyDescent="0.25">
      <c r="A85" s="27">
        <v>21</v>
      </c>
      <c r="B85" s="21" t="s">
        <v>113</v>
      </c>
      <c r="C85" s="21" t="s">
        <v>72</v>
      </c>
      <c r="D85" s="7" t="s">
        <v>15</v>
      </c>
      <c r="E85" s="50"/>
      <c r="F85" s="51">
        <f>[3]специалитет!U54</f>
        <v>0</v>
      </c>
      <c r="G85" s="51"/>
      <c r="H85" s="51">
        <f>[3]специалитет!V54</f>
        <v>0</v>
      </c>
    </row>
    <row r="86" spans="1:8" s="48" customFormat="1" ht="30" customHeight="1" x14ac:dyDescent="0.25">
      <c r="A86" s="27"/>
      <c r="B86" s="21"/>
      <c r="C86" s="49" t="s">
        <v>77</v>
      </c>
      <c r="D86" s="68"/>
      <c r="E86" s="50"/>
      <c r="F86" s="141">
        <f>SUM(F59:G85)</f>
        <v>745</v>
      </c>
      <c r="G86" s="141"/>
      <c r="H86" s="141">
        <f>SUM(H59:I85)</f>
        <v>590</v>
      </c>
    </row>
    <row r="87" spans="1:8" s="48" customFormat="1" ht="23.25" customHeight="1" x14ac:dyDescent="0.25">
      <c r="A87" s="209" t="s">
        <v>114</v>
      </c>
      <c r="B87" s="210"/>
      <c r="C87" s="210"/>
      <c r="D87" s="210"/>
      <c r="E87" s="210"/>
      <c r="F87" s="210"/>
      <c r="G87" s="210"/>
      <c r="H87" s="211"/>
    </row>
    <row r="88" spans="1:8" s="48" customFormat="1" ht="23.25" customHeight="1" thickBot="1" x14ac:dyDescent="0.3">
      <c r="A88" s="236" t="s">
        <v>12</v>
      </c>
      <c r="B88" s="236"/>
      <c r="C88" s="236"/>
      <c r="D88" s="207"/>
      <c r="E88" s="139"/>
      <c r="F88" s="139"/>
      <c r="G88" s="139"/>
      <c r="H88" s="139"/>
    </row>
    <row r="89" spans="1:8" s="48" customFormat="1" ht="19.5" customHeight="1" x14ac:dyDescent="0.25">
      <c r="A89" s="69">
        <v>1</v>
      </c>
      <c r="B89" s="69" t="s">
        <v>115</v>
      </c>
      <c r="C89" s="70" t="s">
        <v>14</v>
      </c>
      <c r="D89" s="7" t="s">
        <v>15</v>
      </c>
      <c r="E89" s="140"/>
      <c r="F89" s="60">
        <f>[3]магистратура!I9</f>
        <v>4</v>
      </c>
      <c r="G89" s="60"/>
      <c r="H89" s="60">
        <f>[3]магистратура!J9</f>
        <v>0</v>
      </c>
    </row>
    <row r="90" spans="1:8" s="48" customFormat="1" ht="18.75" customHeight="1" x14ac:dyDescent="0.25">
      <c r="A90" s="230">
        <v>2</v>
      </c>
      <c r="B90" s="231" t="s">
        <v>116</v>
      </c>
      <c r="C90" s="232" t="s">
        <v>17</v>
      </c>
      <c r="D90" s="7" t="s">
        <v>15</v>
      </c>
      <c r="E90" s="50"/>
      <c r="F90" s="51">
        <f>[3]магистратура!I8</f>
        <v>15</v>
      </c>
      <c r="G90" s="51"/>
      <c r="H90" s="51">
        <f>[3]магистратура!J8</f>
        <v>21</v>
      </c>
    </row>
    <row r="91" spans="1:8" s="48" customFormat="1" ht="18.75" customHeight="1" x14ac:dyDescent="0.25">
      <c r="A91" s="225"/>
      <c r="B91" s="227"/>
      <c r="C91" s="229"/>
      <c r="D91" s="7" t="s">
        <v>18</v>
      </c>
      <c r="E91" s="50"/>
      <c r="F91" s="51"/>
      <c r="G91" s="51"/>
      <c r="H91" s="51">
        <v>120</v>
      </c>
    </row>
    <row r="92" spans="1:8" s="48" customFormat="1" ht="25.5" customHeight="1" thickBot="1" x14ac:dyDescent="0.3">
      <c r="A92" s="233" t="s">
        <v>19</v>
      </c>
      <c r="B92" s="234"/>
      <c r="C92" s="234"/>
      <c r="D92" s="235"/>
      <c r="E92" s="139"/>
      <c r="F92" s="54"/>
      <c r="G92" s="54"/>
      <c r="H92" s="54"/>
    </row>
    <row r="93" spans="1:8" s="48" customFormat="1" ht="18" customHeight="1" x14ac:dyDescent="0.25">
      <c r="A93" s="71">
        <v>3</v>
      </c>
      <c r="B93" s="69" t="s">
        <v>117</v>
      </c>
      <c r="C93" s="70" t="s">
        <v>21</v>
      </c>
      <c r="D93" s="7" t="s">
        <v>15</v>
      </c>
      <c r="E93" s="140"/>
      <c r="F93" s="60">
        <f>[3]магистратура!I11</f>
        <v>9</v>
      </c>
      <c r="G93" s="60"/>
      <c r="H93" s="60">
        <f>[3]магистратура!J11</f>
        <v>0</v>
      </c>
    </row>
    <row r="94" spans="1:8" s="48" customFormat="1" ht="17.25" customHeight="1" x14ac:dyDescent="0.25">
      <c r="A94" s="71">
        <v>4</v>
      </c>
      <c r="B94" s="72" t="s">
        <v>118</v>
      </c>
      <c r="C94" s="73" t="s">
        <v>119</v>
      </c>
      <c r="D94" s="7" t="s">
        <v>15</v>
      </c>
      <c r="E94" s="50"/>
      <c r="F94" s="60">
        <f>[3]магистратура!I12</f>
        <v>16</v>
      </c>
      <c r="G94" s="51"/>
      <c r="H94" s="60">
        <f>[3]магистратура!J12</f>
        <v>1</v>
      </c>
    </row>
    <row r="95" spans="1:8" s="48" customFormat="1" ht="30.75" customHeight="1" x14ac:dyDescent="0.25">
      <c r="A95" s="71">
        <v>5</v>
      </c>
      <c r="B95" s="74" t="s">
        <v>120</v>
      </c>
      <c r="C95" s="73" t="s">
        <v>121</v>
      </c>
      <c r="D95" s="7" t="s">
        <v>15</v>
      </c>
      <c r="E95" s="50"/>
      <c r="F95" s="60">
        <f>[3]магистратура!I13</f>
        <v>7</v>
      </c>
      <c r="G95" s="51"/>
      <c r="H95" s="60">
        <f>[3]магистратура!J13</f>
        <v>0</v>
      </c>
    </row>
    <row r="96" spans="1:8" s="48" customFormat="1" ht="20.25" customHeight="1" x14ac:dyDescent="0.25">
      <c r="A96" s="75">
        <v>6</v>
      </c>
      <c r="B96" s="76" t="s">
        <v>122</v>
      </c>
      <c r="C96" s="77" t="s">
        <v>29</v>
      </c>
      <c r="D96" s="7" t="s">
        <v>15</v>
      </c>
      <c r="E96" s="50"/>
      <c r="F96" s="60">
        <f>[3]магистратура!I14</f>
        <v>15</v>
      </c>
      <c r="G96" s="51"/>
      <c r="H96" s="60">
        <f>[3]магистратура!J14</f>
        <v>2</v>
      </c>
    </row>
    <row r="97" spans="1:8" s="48" customFormat="1" ht="23.25" customHeight="1" x14ac:dyDescent="0.25">
      <c r="A97" s="71">
        <v>7</v>
      </c>
      <c r="B97" s="78" t="s">
        <v>123</v>
      </c>
      <c r="C97" s="79" t="s">
        <v>31</v>
      </c>
      <c r="D97" s="7" t="s">
        <v>15</v>
      </c>
      <c r="E97" s="50"/>
      <c r="F97" s="60">
        <f>[3]магистратура!I15</f>
        <v>56</v>
      </c>
      <c r="G97" s="51"/>
      <c r="H97" s="60">
        <f>[3]магистратура!J15</f>
        <v>0</v>
      </c>
    </row>
    <row r="98" spans="1:8" s="48" customFormat="1" ht="20.25" customHeight="1" thickBot="1" x14ac:dyDescent="0.3">
      <c r="A98" s="234" t="s">
        <v>42</v>
      </c>
      <c r="B98" s="234"/>
      <c r="C98" s="234"/>
      <c r="D98" s="235"/>
      <c r="E98" s="139"/>
      <c r="F98" s="54"/>
      <c r="G98" s="54"/>
      <c r="H98" s="54"/>
    </row>
    <row r="99" spans="1:8" s="48" customFormat="1" ht="20.25" customHeight="1" x14ac:dyDescent="0.25">
      <c r="A99" s="80">
        <v>8</v>
      </c>
      <c r="B99" s="81" t="s">
        <v>124</v>
      </c>
      <c r="C99" s="82" t="s">
        <v>44</v>
      </c>
      <c r="D99" s="7" t="s">
        <v>15</v>
      </c>
      <c r="E99" s="140"/>
      <c r="F99" s="60">
        <f>[3]магистратура!I17</f>
        <v>14</v>
      </c>
      <c r="G99" s="60"/>
      <c r="H99" s="60">
        <f>[3]магистратура!J17</f>
        <v>4</v>
      </c>
    </row>
    <row r="100" spans="1:8" s="48" customFormat="1" ht="21" customHeight="1" x14ac:dyDescent="0.25">
      <c r="A100" s="75">
        <v>9</v>
      </c>
      <c r="B100" s="83" t="s">
        <v>125</v>
      </c>
      <c r="C100" s="77" t="s">
        <v>126</v>
      </c>
      <c r="D100" s="7" t="s">
        <v>15</v>
      </c>
      <c r="E100" s="50"/>
      <c r="F100" s="60">
        <f>[3]магистратура!I18</f>
        <v>1</v>
      </c>
      <c r="G100" s="51"/>
      <c r="H100" s="60">
        <f>[3]магистратура!J18</f>
        <v>0</v>
      </c>
    </row>
    <row r="101" spans="1:8" s="48" customFormat="1" ht="25.5" customHeight="1" thickBot="1" x14ac:dyDescent="0.3">
      <c r="A101" s="234" t="s">
        <v>49</v>
      </c>
      <c r="B101" s="234"/>
      <c r="C101" s="234"/>
      <c r="D101" s="235"/>
      <c r="E101" s="139"/>
      <c r="F101" s="54"/>
      <c r="G101" s="54"/>
      <c r="H101" s="54"/>
    </row>
    <row r="102" spans="1:8" s="48" customFormat="1" ht="15.75" customHeight="1" x14ac:dyDescent="0.25">
      <c r="A102" s="230">
        <v>10</v>
      </c>
      <c r="B102" s="231" t="s">
        <v>127</v>
      </c>
      <c r="C102" s="232" t="s">
        <v>51</v>
      </c>
      <c r="D102" s="7" t="s">
        <v>15</v>
      </c>
      <c r="E102" s="50"/>
      <c r="F102" s="51">
        <f>[3]магистратура!I20</f>
        <v>24</v>
      </c>
      <c r="G102" s="51"/>
      <c r="H102" s="51">
        <f>[3]магистратура!J20</f>
        <v>21</v>
      </c>
    </row>
    <row r="103" spans="1:8" s="48" customFormat="1" ht="21" customHeight="1" x14ac:dyDescent="0.25">
      <c r="A103" s="225"/>
      <c r="B103" s="227"/>
      <c r="C103" s="229"/>
      <c r="D103" s="7" t="s">
        <v>18</v>
      </c>
      <c r="E103" s="50"/>
      <c r="F103" s="51"/>
      <c r="G103" s="51"/>
      <c r="H103" s="51">
        <v>83</v>
      </c>
    </row>
    <row r="104" spans="1:8" s="48" customFormat="1" ht="18.75" customHeight="1" x14ac:dyDescent="0.25">
      <c r="A104" s="218">
        <v>11</v>
      </c>
      <c r="B104" s="220" t="s">
        <v>128</v>
      </c>
      <c r="C104" s="222" t="s">
        <v>99</v>
      </c>
      <c r="D104" s="7" t="s">
        <v>15</v>
      </c>
      <c r="E104" s="50"/>
      <c r="F104" s="51">
        <f>[3]магистратура!I21</f>
        <v>8</v>
      </c>
      <c r="G104" s="51"/>
      <c r="H104" s="51">
        <f>[3]магистратура!J21</f>
        <v>3</v>
      </c>
    </row>
    <row r="105" spans="1:8" s="48" customFormat="1" ht="21" customHeight="1" x14ac:dyDescent="0.25">
      <c r="A105" s="219"/>
      <c r="B105" s="221"/>
      <c r="C105" s="223"/>
      <c r="D105" s="7" t="s">
        <v>18</v>
      </c>
      <c r="E105" s="50"/>
      <c r="F105" s="51"/>
      <c r="G105" s="51"/>
      <c r="H105" s="51">
        <v>25</v>
      </c>
    </row>
    <row r="106" spans="1:8" s="48" customFormat="1" ht="21" customHeight="1" x14ac:dyDescent="0.25">
      <c r="A106" s="230">
        <v>12</v>
      </c>
      <c r="B106" s="231" t="s">
        <v>129</v>
      </c>
      <c r="C106" s="232" t="s">
        <v>53</v>
      </c>
      <c r="D106" s="7" t="s">
        <v>15</v>
      </c>
      <c r="E106" s="50"/>
      <c r="F106" s="51">
        <f>[3]магистратура!I22</f>
        <v>24</v>
      </c>
      <c r="G106" s="51"/>
      <c r="H106" s="51">
        <f>[3]магистратура!J22</f>
        <v>3</v>
      </c>
    </row>
    <row r="107" spans="1:8" s="48" customFormat="1" ht="18.75" customHeight="1" x14ac:dyDescent="0.25">
      <c r="A107" s="225"/>
      <c r="B107" s="227"/>
      <c r="C107" s="229"/>
      <c r="D107" s="84" t="s">
        <v>130</v>
      </c>
      <c r="E107" s="50"/>
      <c r="F107" s="51"/>
      <c r="G107" s="51"/>
      <c r="H107" s="51">
        <v>9</v>
      </c>
    </row>
    <row r="108" spans="1:8" s="48" customFormat="1" ht="21" customHeight="1" x14ac:dyDescent="0.25">
      <c r="A108" s="218">
        <v>13</v>
      </c>
      <c r="B108" s="220" t="s">
        <v>131</v>
      </c>
      <c r="C108" s="222" t="s">
        <v>55</v>
      </c>
      <c r="D108" s="7" t="s">
        <v>15</v>
      </c>
      <c r="E108" s="50"/>
      <c r="F108" s="51">
        <f>[3]магистратура!I23</f>
        <v>11</v>
      </c>
      <c r="G108" s="51"/>
      <c r="H108" s="51">
        <f>[3]магистратура!J23</f>
        <v>1</v>
      </c>
    </row>
    <row r="109" spans="1:8" s="48" customFormat="1" ht="21" customHeight="1" x14ac:dyDescent="0.25">
      <c r="A109" s="219"/>
      <c r="B109" s="221"/>
      <c r="C109" s="223"/>
      <c r="D109" s="7" t="s">
        <v>18</v>
      </c>
      <c r="E109" s="50"/>
      <c r="F109" s="51"/>
      <c r="G109" s="51"/>
      <c r="H109" s="51">
        <v>16</v>
      </c>
    </row>
    <row r="110" spans="1:8" s="48" customFormat="1" ht="21" customHeight="1" x14ac:dyDescent="0.25">
      <c r="A110" s="224">
        <v>14</v>
      </c>
      <c r="B110" s="226" t="s">
        <v>132</v>
      </c>
      <c r="C110" s="228" t="s">
        <v>57</v>
      </c>
      <c r="D110" s="7" t="s">
        <v>15</v>
      </c>
      <c r="E110" s="140"/>
      <c r="F110" s="60">
        <f>[3]магистратура!I24</f>
        <v>12</v>
      </c>
      <c r="G110" s="60"/>
      <c r="H110" s="60">
        <f>[3]магистратура!J24</f>
        <v>1</v>
      </c>
    </row>
    <row r="111" spans="1:8" s="48" customFormat="1" ht="15.75" customHeight="1" x14ac:dyDescent="0.25">
      <c r="A111" s="225"/>
      <c r="B111" s="227"/>
      <c r="C111" s="229"/>
      <c r="D111" s="7" t="s">
        <v>18</v>
      </c>
      <c r="E111" s="50"/>
      <c r="F111" s="51"/>
      <c r="G111" s="51"/>
      <c r="H111" s="51">
        <v>18</v>
      </c>
    </row>
    <row r="112" spans="1:8" s="48" customFormat="1" ht="27" customHeight="1" thickBot="1" x14ac:dyDescent="0.3">
      <c r="A112" s="207" t="s">
        <v>58</v>
      </c>
      <c r="B112" s="208"/>
      <c r="C112" s="208"/>
      <c r="D112" s="208"/>
      <c r="E112" s="139"/>
      <c r="F112" s="54"/>
      <c r="G112" s="54"/>
      <c r="H112" s="54"/>
    </row>
    <row r="113" spans="1:8" s="48" customFormat="1" ht="21.75" customHeight="1" x14ac:dyDescent="0.25">
      <c r="A113" s="27">
        <v>15</v>
      </c>
      <c r="B113" s="45" t="s">
        <v>133</v>
      </c>
      <c r="C113" s="21" t="s">
        <v>60</v>
      </c>
      <c r="D113" s="7" t="s">
        <v>15</v>
      </c>
      <c r="E113" s="50"/>
      <c r="F113" s="51">
        <f>[3]магистратура!I26</f>
        <v>16</v>
      </c>
      <c r="G113" s="51"/>
      <c r="H113" s="51">
        <f>[3]магистратура!J26</f>
        <v>6</v>
      </c>
    </row>
    <row r="114" spans="1:8" s="48" customFormat="1" ht="31.5" customHeight="1" x14ac:dyDescent="0.25">
      <c r="A114" s="27">
        <v>16</v>
      </c>
      <c r="B114" s="85" t="s">
        <v>134</v>
      </c>
      <c r="C114" s="86" t="s">
        <v>62</v>
      </c>
      <c r="D114" s="7" t="s">
        <v>15</v>
      </c>
      <c r="E114" s="50"/>
      <c r="F114" s="51">
        <f>[3]магистратура!I27</f>
        <v>13</v>
      </c>
      <c r="G114" s="51"/>
      <c r="H114" s="51">
        <f>[3]магистратура!J27</f>
        <v>0</v>
      </c>
    </row>
    <row r="115" spans="1:8" s="48" customFormat="1" ht="19.5" customHeight="1" x14ac:dyDescent="0.25">
      <c r="A115" s="27">
        <v>17</v>
      </c>
      <c r="B115" s="45" t="s">
        <v>135</v>
      </c>
      <c r="C115" s="6" t="s">
        <v>64</v>
      </c>
      <c r="D115" s="7" t="s">
        <v>15</v>
      </c>
      <c r="E115" s="140"/>
      <c r="F115" s="51">
        <f>[3]магистратура!I28</f>
        <v>15</v>
      </c>
      <c r="G115" s="60"/>
      <c r="H115" s="51">
        <f>[3]магистратура!J28</f>
        <v>1</v>
      </c>
    </row>
    <row r="116" spans="1:8" s="48" customFormat="1" ht="23.25" customHeight="1" x14ac:dyDescent="0.25">
      <c r="A116" s="24">
        <v>18</v>
      </c>
      <c r="B116" s="45" t="s">
        <v>136</v>
      </c>
      <c r="C116" s="21" t="s">
        <v>70</v>
      </c>
      <c r="D116" s="7" t="s">
        <v>15</v>
      </c>
      <c r="E116" s="50"/>
      <c r="F116" s="51">
        <f>[3]магистратура!I29</f>
        <v>7</v>
      </c>
      <c r="G116" s="51"/>
      <c r="H116" s="51">
        <f>[3]магистратура!J29</f>
        <v>8</v>
      </c>
    </row>
    <row r="117" spans="1:8" s="48" customFormat="1" ht="18.75" customHeight="1" x14ac:dyDescent="0.25">
      <c r="A117" s="27">
        <v>19</v>
      </c>
      <c r="B117" s="45" t="s">
        <v>137</v>
      </c>
      <c r="C117" s="21" t="s">
        <v>68</v>
      </c>
      <c r="D117" s="7" t="s">
        <v>15</v>
      </c>
      <c r="E117" s="50"/>
      <c r="F117" s="51">
        <f>[3]магистратура!I30</f>
        <v>9</v>
      </c>
      <c r="G117" s="51"/>
      <c r="H117" s="51">
        <f>[3]магистратура!J30</f>
        <v>1</v>
      </c>
    </row>
    <row r="118" spans="1:8" s="48" customFormat="1" ht="22.5" customHeight="1" x14ac:dyDescent="0.25">
      <c r="A118" s="87">
        <v>20</v>
      </c>
      <c r="B118" s="88" t="s">
        <v>138</v>
      </c>
      <c r="C118" s="89" t="s">
        <v>66</v>
      </c>
      <c r="D118" s="7" t="s">
        <v>15</v>
      </c>
      <c r="E118" s="50"/>
      <c r="F118" s="51">
        <f>[3]магистратура!I31</f>
        <v>4</v>
      </c>
      <c r="G118" s="51"/>
      <c r="H118" s="51">
        <f>[3]магистратура!J31</f>
        <v>0</v>
      </c>
    </row>
    <row r="119" spans="1:8" s="48" customFormat="1" ht="22.5" customHeight="1" x14ac:dyDescent="0.25">
      <c r="A119" s="87"/>
      <c r="B119" s="88"/>
      <c r="C119" s="49" t="s">
        <v>77</v>
      </c>
      <c r="D119" s="7"/>
      <c r="E119" s="50"/>
      <c r="F119" s="142">
        <f>SUM(F89:G118)</f>
        <v>280</v>
      </c>
      <c r="G119" s="142"/>
      <c r="H119" s="142">
        <f>SUM(H89:I118)</f>
        <v>344</v>
      </c>
    </row>
    <row r="120" spans="1:8" s="48" customFormat="1" ht="22.5" customHeight="1" x14ac:dyDescent="0.3">
      <c r="A120" s="87"/>
      <c r="B120" s="88"/>
      <c r="C120" s="90" t="s">
        <v>139</v>
      </c>
      <c r="D120" s="7"/>
      <c r="E120" s="50"/>
      <c r="F120" s="91">
        <f>F119+F86+E56</f>
        <v>2772</v>
      </c>
      <c r="G120" s="91"/>
      <c r="H120" s="91">
        <f>H119+H86+G56</f>
        <v>3292</v>
      </c>
    </row>
    <row r="121" spans="1:8" s="48" customFormat="1" ht="22.5" customHeight="1" x14ac:dyDescent="0.25">
      <c r="A121" s="209" t="s">
        <v>140</v>
      </c>
      <c r="B121" s="210"/>
      <c r="C121" s="210"/>
      <c r="D121" s="210"/>
      <c r="E121" s="210"/>
      <c r="F121" s="210"/>
      <c r="G121" s="210"/>
      <c r="H121" s="211"/>
    </row>
    <row r="122" spans="1:8" s="48" customFormat="1" ht="18.75" customHeight="1" x14ac:dyDescent="0.25">
      <c r="A122" s="92">
        <v>1</v>
      </c>
      <c r="B122" s="88" t="s">
        <v>141</v>
      </c>
      <c r="C122" s="89" t="s">
        <v>142</v>
      </c>
      <c r="D122" s="138" t="s">
        <v>15</v>
      </c>
      <c r="E122" s="49"/>
      <c r="F122" s="49"/>
      <c r="G122" s="155">
        <v>11</v>
      </c>
      <c r="H122" s="155">
        <v>0</v>
      </c>
    </row>
    <row r="123" spans="1:8" s="48" customFormat="1" ht="18.75" customHeight="1" x14ac:dyDescent="0.25">
      <c r="A123" s="92">
        <v>2</v>
      </c>
      <c r="B123" s="88" t="s">
        <v>143</v>
      </c>
      <c r="C123" s="89" t="s">
        <v>144</v>
      </c>
      <c r="D123" s="138" t="s">
        <v>15</v>
      </c>
      <c r="E123" s="49"/>
      <c r="F123" s="49"/>
      <c r="G123" s="155">
        <v>3</v>
      </c>
      <c r="H123" s="155">
        <v>0</v>
      </c>
    </row>
    <row r="124" spans="1:8" s="48" customFormat="1" ht="18.75" customHeight="1" x14ac:dyDescent="0.25">
      <c r="A124" s="92">
        <v>3</v>
      </c>
      <c r="B124" s="88" t="s">
        <v>145</v>
      </c>
      <c r="C124" s="89" t="s">
        <v>146</v>
      </c>
      <c r="D124" s="138" t="s">
        <v>15</v>
      </c>
      <c r="E124" s="49"/>
      <c r="F124" s="49"/>
      <c r="G124" s="155">
        <v>12</v>
      </c>
      <c r="H124" s="155">
        <v>0</v>
      </c>
    </row>
    <row r="125" spans="1:8" s="48" customFormat="1" ht="18.75" customHeight="1" x14ac:dyDescent="0.25">
      <c r="A125" s="92">
        <v>4</v>
      </c>
      <c r="B125" s="88" t="s">
        <v>147</v>
      </c>
      <c r="C125" s="89" t="s">
        <v>148</v>
      </c>
      <c r="D125" s="138" t="s">
        <v>15</v>
      </c>
      <c r="E125" s="49"/>
      <c r="F125" s="49"/>
      <c r="G125" s="155">
        <v>1</v>
      </c>
      <c r="H125" s="155">
        <v>0</v>
      </c>
    </row>
    <row r="126" spans="1:8" s="48" customFormat="1" ht="18.75" customHeight="1" x14ac:dyDescent="0.25">
      <c r="A126" s="92">
        <v>5</v>
      </c>
      <c r="B126" s="88" t="s">
        <v>149</v>
      </c>
      <c r="C126" s="89" t="s">
        <v>150</v>
      </c>
      <c r="D126" s="138" t="s">
        <v>15</v>
      </c>
      <c r="E126" s="49"/>
      <c r="F126" s="49"/>
      <c r="G126" s="155">
        <v>2</v>
      </c>
      <c r="H126" s="155">
        <v>0</v>
      </c>
    </row>
    <row r="127" spans="1:8" s="48" customFormat="1" ht="18.75" customHeight="1" x14ac:dyDescent="0.25">
      <c r="A127" s="92">
        <v>6</v>
      </c>
      <c r="B127" s="88" t="s">
        <v>151</v>
      </c>
      <c r="C127" s="89" t="s">
        <v>152</v>
      </c>
      <c r="D127" s="138" t="s">
        <v>15</v>
      </c>
      <c r="E127" s="49"/>
      <c r="F127" s="49"/>
      <c r="G127" s="155">
        <v>0</v>
      </c>
      <c r="H127" s="155">
        <v>0</v>
      </c>
    </row>
    <row r="128" spans="1:8" s="48" customFormat="1" ht="18.75" customHeight="1" x14ac:dyDescent="0.25">
      <c r="A128" s="92">
        <v>7</v>
      </c>
      <c r="B128" s="88" t="s">
        <v>153</v>
      </c>
      <c r="C128" s="89" t="s">
        <v>154</v>
      </c>
      <c r="D128" s="138" t="s">
        <v>15</v>
      </c>
      <c r="E128" s="49"/>
      <c r="F128" s="49"/>
      <c r="G128" s="155">
        <v>12</v>
      </c>
      <c r="H128" s="155">
        <v>0</v>
      </c>
    </row>
    <row r="129" spans="1:8" s="48" customFormat="1" ht="18.75" customHeight="1" x14ac:dyDescent="0.25">
      <c r="A129" s="92">
        <v>8</v>
      </c>
      <c r="B129" s="88" t="s">
        <v>155</v>
      </c>
      <c r="C129" s="89" t="s">
        <v>156</v>
      </c>
      <c r="D129" s="138" t="s">
        <v>15</v>
      </c>
      <c r="E129" s="49"/>
      <c r="F129" s="49"/>
      <c r="G129" s="155">
        <v>2</v>
      </c>
      <c r="H129" s="155">
        <v>0</v>
      </c>
    </row>
    <row r="130" spans="1:8" s="48" customFormat="1" ht="18.75" customHeight="1" x14ac:dyDescent="0.25">
      <c r="A130" s="92">
        <v>9</v>
      </c>
      <c r="B130" s="88" t="s">
        <v>157</v>
      </c>
      <c r="C130" s="89" t="s">
        <v>158</v>
      </c>
      <c r="D130" s="138" t="s">
        <v>15</v>
      </c>
      <c r="E130" s="49"/>
      <c r="F130" s="49"/>
      <c r="G130" s="155">
        <v>1</v>
      </c>
      <c r="H130" s="155">
        <v>0</v>
      </c>
    </row>
    <row r="131" spans="1:8" s="48" customFormat="1" ht="18.75" customHeight="1" x14ac:dyDescent="0.25">
      <c r="A131" s="92">
        <v>10</v>
      </c>
      <c r="B131" s="88" t="s">
        <v>159</v>
      </c>
      <c r="C131" s="89" t="s">
        <v>160</v>
      </c>
      <c r="D131" s="138" t="s">
        <v>15</v>
      </c>
      <c r="E131" s="49"/>
      <c r="F131" s="49"/>
      <c r="G131" s="155">
        <v>3</v>
      </c>
      <c r="H131" s="155">
        <v>0</v>
      </c>
    </row>
    <row r="132" spans="1:8" s="48" customFormat="1" ht="18.75" customHeight="1" x14ac:dyDescent="0.25">
      <c r="A132" s="92">
        <v>11</v>
      </c>
      <c r="B132" s="88" t="s">
        <v>161</v>
      </c>
      <c r="C132" s="89" t="s">
        <v>162</v>
      </c>
      <c r="D132" s="138" t="s">
        <v>15</v>
      </c>
      <c r="E132" s="49"/>
      <c r="F132" s="49"/>
      <c r="G132" s="155">
        <v>5</v>
      </c>
      <c r="H132" s="155">
        <v>0</v>
      </c>
    </row>
    <row r="133" spans="1:8" s="48" customFormat="1" ht="18.75" customHeight="1" x14ac:dyDescent="0.25">
      <c r="A133" s="92">
        <v>12</v>
      </c>
      <c r="B133" s="88" t="s">
        <v>163</v>
      </c>
      <c r="C133" s="89" t="s">
        <v>164</v>
      </c>
      <c r="D133" s="138" t="s">
        <v>15</v>
      </c>
      <c r="E133" s="49"/>
      <c r="F133" s="49"/>
      <c r="G133" s="155">
        <v>2</v>
      </c>
      <c r="H133" s="155">
        <v>0</v>
      </c>
    </row>
    <row r="134" spans="1:8" s="48" customFormat="1" ht="18.75" customHeight="1" x14ac:dyDescent="0.25">
      <c r="A134" s="92">
        <v>13</v>
      </c>
      <c r="B134" s="88" t="s">
        <v>165</v>
      </c>
      <c r="C134" s="89" t="s">
        <v>166</v>
      </c>
      <c r="D134" s="138" t="s">
        <v>15</v>
      </c>
      <c r="E134" s="49"/>
      <c r="F134" s="49"/>
      <c r="G134" s="155">
        <v>6</v>
      </c>
      <c r="H134" s="155">
        <v>0</v>
      </c>
    </row>
    <row r="135" spans="1:8" s="48" customFormat="1" ht="18.75" customHeight="1" x14ac:dyDescent="0.25">
      <c r="A135" s="93">
        <v>14</v>
      </c>
      <c r="B135" s="93" t="s">
        <v>167</v>
      </c>
      <c r="C135" s="86" t="s">
        <v>168</v>
      </c>
      <c r="D135" s="138" t="s">
        <v>15</v>
      </c>
      <c r="E135" s="49"/>
      <c r="F135" s="49"/>
      <c r="G135" s="155">
        <v>20</v>
      </c>
      <c r="H135" s="155">
        <v>0</v>
      </c>
    </row>
    <row r="136" spans="1:8" s="48" customFormat="1" ht="18.75" customHeight="1" x14ac:dyDescent="0.25">
      <c r="A136" s="92">
        <v>15</v>
      </c>
      <c r="B136" s="88" t="s">
        <v>169</v>
      </c>
      <c r="C136" s="89" t="s">
        <v>170</v>
      </c>
      <c r="D136" s="138" t="s">
        <v>15</v>
      </c>
      <c r="E136" s="49"/>
      <c r="F136" s="49"/>
      <c r="G136" s="155">
        <v>6</v>
      </c>
      <c r="H136" s="155">
        <v>0</v>
      </c>
    </row>
    <row r="137" spans="1:8" s="48" customFormat="1" ht="18.75" customHeight="1" x14ac:dyDescent="0.25">
      <c r="A137" s="92">
        <v>16</v>
      </c>
      <c r="B137" s="88" t="s">
        <v>171</v>
      </c>
      <c r="C137" s="89" t="s">
        <v>172</v>
      </c>
      <c r="D137" s="138" t="s">
        <v>15</v>
      </c>
      <c r="E137" s="49"/>
      <c r="F137" s="49"/>
      <c r="G137" s="155">
        <v>3</v>
      </c>
      <c r="H137" s="155">
        <v>0</v>
      </c>
    </row>
    <row r="138" spans="1:8" s="48" customFormat="1" ht="18.75" customHeight="1" x14ac:dyDescent="0.25">
      <c r="A138" s="92">
        <v>17</v>
      </c>
      <c r="B138" s="88" t="s">
        <v>173</v>
      </c>
      <c r="C138" s="89" t="s">
        <v>96</v>
      </c>
      <c r="D138" s="138" t="s">
        <v>15</v>
      </c>
      <c r="E138" s="49"/>
      <c r="F138" s="49"/>
      <c r="G138" s="155">
        <v>28</v>
      </c>
      <c r="H138" s="155">
        <v>0</v>
      </c>
    </row>
    <row r="139" spans="1:8" s="48" customFormat="1" ht="18.75" customHeight="1" x14ac:dyDescent="0.25">
      <c r="A139" s="92">
        <v>18</v>
      </c>
      <c r="B139" s="88" t="s">
        <v>174</v>
      </c>
      <c r="C139" s="89" t="s">
        <v>175</v>
      </c>
      <c r="D139" s="138" t="s">
        <v>15</v>
      </c>
      <c r="E139" s="49"/>
      <c r="F139" s="49"/>
      <c r="G139" s="155">
        <v>0</v>
      </c>
      <c r="H139" s="155">
        <v>0</v>
      </c>
    </row>
    <row r="140" spans="1:8" s="48" customFormat="1" ht="18.75" customHeight="1" x14ac:dyDescent="0.25">
      <c r="A140" s="92">
        <v>19</v>
      </c>
      <c r="B140" s="94" t="s">
        <v>176</v>
      </c>
      <c r="C140" s="89" t="s">
        <v>177</v>
      </c>
      <c r="D140" s="138" t="s">
        <v>15</v>
      </c>
      <c r="E140" s="49"/>
      <c r="F140" s="49"/>
      <c r="G140" s="155">
        <v>9</v>
      </c>
      <c r="H140" s="155">
        <v>0</v>
      </c>
    </row>
    <row r="141" spans="1:8" s="48" customFormat="1" ht="18.75" customHeight="1" x14ac:dyDescent="0.25">
      <c r="A141" s="92">
        <v>20</v>
      </c>
      <c r="B141" s="88" t="s">
        <v>178</v>
      </c>
      <c r="C141" s="89" t="s">
        <v>179</v>
      </c>
      <c r="D141" s="138" t="s">
        <v>15</v>
      </c>
      <c r="E141" s="49"/>
      <c r="F141" s="49"/>
      <c r="G141" s="155">
        <v>3</v>
      </c>
      <c r="H141" s="155">
        <v>0</v>
      </c>
    </row>
    <row r="142" spans="1:8" s="48" customFormat="1" ht="18.75" customHeight="1" x14ac:dyDescent="0.25">
      <c r="A142" s="92">
        <v>21</v>
      </c>
      <c r="B142" s="88" t="s">
        <v>180</v>
      </c>
      <c r="C142" s="89" t="s">
        <v>181</v>
      </c>
      <c r="D142" s="138" t="s">
        <v>15</v>
      </c>
      <c r="E142" s="49"/>
      <c r="F142" s="49"/>
      <c r="G142" s="155">
        <v>2</v>
      </c>
      <c r="H142" s="155">
        <v>0</v>
      </c>
    </row>
    <row r="143" spans="1:8" s="48" customFormat="1" ht="18.75" customHeight="1" x14ac:dyDescent="0.25">
      <c r="A143" s="92">
        <v>22</v>
      </c>
      <c r="B143" s="88" t="s">
        <v>182</v>
      </c>
      <c r="C143" s="89" t="s">
        <v>183</v>
      </c>
      <c r="D143" s="138" t="s">
        <v>15</v>
      </c>
      <c r="E143" s="49"/>
      <c r="F143" s="49"/>
      <c r="G143" s="155">
        <v>15</v>
      </c>
      <c r="H143" s="155">
        <v>0</v>
      </c>
    </row>
    <row r="144" spans="1:8" s="48" customFormat="1" ht="18.75" customHeight="1" x14ac:dyDescent="0.25">
      <c r="A144" s="92">
        <v>23</v>
      </c>
      <c r="B144" s="88" t="s">
        <v>184</v>
      </c>
      <c r="C144" s="89" t="s">
        <v>185</v>
      </c>
      <c r="D144" s="138" t="s">
        <v>15</v>
      </c>
      <c r="E144" s="49"/>
      <c r="F144" s="49"/>
      <c r="G144" s="155">
        <v>5</v>
      </c>
      <c r="H144" s="155">
        <v>0</v>
      </c>
    </row>
    <row r="145" spans="1:8" s="48" customFormat="1" ht="18.75" customHeight="1" x14ac:dyDescent="0.25">
      <c r="A145" s="92">
        <v>24</v>
      </c>
      <c r="B145" s="88" t="s">
        <v>186</v>
      </c>
      <c r="C145" s="89" t="s">
        <v>187</v>
      </c>
      <c r="D145" s="138" t="s">
        <v>15</v>
      </c>
      <c r="E145" s="49"/>
      <c r="F145" s="49"/>
      <c r="G145" s="155">
        <v>1</v>
      </c>
      <c r="H145" s="155">
        <v>0</v>
      </c>
    </row>
    <row r="146" spans="1:8" s="48" customFormat="1" ht="18.75" customHeight="1" x14ac:dyDescent="0.25">
      <c r="A146" s="92">
        <v>25</v>
      </c>
      <c r="B146" s="88" t="s">
        <v>188</v>
      </c>
      <c r="C146" s="89" t="s">
        <v>189</v>
      </c>
      <c r="D146" s="138" t="s">
        <v>15</v>
      </c>
      <c r="E146" s="49"/>
      <c r="F146" s="49"/>
      <c r="G146" s="155">
        <v>1</v>
      </c>
      <c r="H146" s="155">
        <v>0</v>
      </c>
    </row>
    <row r="147" spans="1:8" s="48" customFormat="1" ht="18.75" customHeight="1" x14ac:dyDescent="0.25">
      <c r="A147" s="92">
        <v>26</v>
      </c>
      <c r="B147" s="88" t="s">
        <v>190</v>
      </c>
      <c r="C147" s="89" t="s">
        <v>191</v>
      </c>
      <c r="D147" s="138" t="s">
        <v>15</v>
      </c>
      <c r="E147" s="49"/>
      <c r="F147" s="49"/>
      <c r="G147" s="155">
        <v>8</v>
      </c>
      <c r="H147" s="155">
        <v>0</v>
      </c>
    </row>
    <row r="148" spans="1:8" s="48" customFormat="1" ht="18.75" customHeight="1" x14ac:dyDescent="0.25">
      <c r="A148" s="92">
        <v>27</v>
      </c>
      <c r="B148" s="88" t="s">
        <v>192</v>
      </c>
      <c r="C148" s="89" t="s">
        <v>193</v>
      </c>
      <c r="D148" s="138" t="s">
        <v>15</v>
      </c>
      <c r="E148" s="49"/>
      <c r="F148" s="49"/>
      <c r="G148" s="155">
        <v>0</v>
      </c>
      <c r="H148" s="155">
        <v>0</v>
      </c>
    </row>
    <row r="149" spans="1:8" s="48" customFormat="1" ht="18.75" customHeight="1" x14ac:dyDescent="0.25">
      <c r="A149" s="92"/>
      <c r="B149" s="88"/>
      <c r="C149" s="95" t="s">
        <v>194</v>
      </c>
      <c r="D149" s="7"/>
      <c r="E149" s="50"/>
      <c r="F149" s="50"/>
      <c r="G149" s="50">
        <f>SUM(G122:G148)</f>
        <v>161</v>
      </c>
      <c r="H149" s="50">
        <f>SUM(H122:H148)</f>
        <v>0</v>
      </c>
    </row>
    <row r="150" spans="1:8" s="48" customFormat="1" ht="22.5" customHeight="1" x14ac:dyDescent="0.25">
      <c r="A150" s="209" t="s">
        <v>195</v>
      </c>
      <c r="B150" s="210"/>
      <c r="C150" s="210"/>
      <c r="D150" s="210"/>
      <c r="E150" s="210"/>
      <c r="F150" s="210"/>
      <c r="G150" s="210"/>
      <c r="H150" s="211"/>
    </row>
    <row r="151" spans="1:8" s="48" customFormat="1" ht="18.75" customHeight="1" x14ac:dyDescent="0.25">
      <c r="A151" s="92">
        <v>1</v>
      </c>
      <c r="B151" s="92"/>
      <c r="C151" s="89" t="s">
        <v>142</v>
      </c>
      <c r="D151" s="138" t="s">
        <v>15</v>
      </c>
      <c r="E151" s="49"/>
      <c r="F151" s="49"/>
      <c r="G151" s="155">
        <v>4</v>
      </c>
      <c r="H151" s="156">
        <v>2</v>
      </c>
    </row>
    <row r="152" spans="1:8" s="48" customFormat="1" ht="18.75" customHeight="1" x14ac:dyDescent="0.25">
      <c r="A152" s="92">
        <v>2</v>
      </c>
      <c r="B152" s="92"/>
      <c r="C152" s="89" t="s">
        <v>146</v>
      </c>
      <c r="D152" s="138" t="s">
        <v>15</v>
      </c>
      <c r="E152" s="49"/>
      <c r="F152" s="49"/>
      <c r="G152" s="155">
        <v>9</v>
      </c>
      <c r="H152" s="156">
        <v>0</v>
      </c>
    </row>
    <row r="153" spans="1:8" s="48" customFormat="1" ht="18.75" customHeight="1" x14ac:dyDescent="0.25">
      <c r="A153" s="92">
        <v>3</v>
      </c>
      <c r="B153" s="92"/>
      <c r="C153" s="89" t="s">
        <v>150</v>
      </c>
      <c r="D153" s="138" t="s">
        <v>15</v>
      </c>
      <c r="E153" s="49"/>
      <c r="F153" s="49"/>
      <c r="G153" s="157">
        <v>4</v>
      </c>
      <c r="H153" s="158">
        <v>1</v>
      </c>
    </row>
    <row r="154" spans="1:8" s="48" customFormat="1" ht="18.75" customHeight="1" x14ac:dyDescent="0.25">
      <c r="A154" s="92">
        <v>4</v>
      </c>
      <c r="B154" s="92"/>
      <c r="C154" s="89" t="s">
        <v>152</v>
      </c>
      <c r="D154" s="138" t="s">
        <v>15</v>
      </c>
      <c r="E154" s="49"/>
      <c r="F154" s="49"/>
      <c r="G154" s="155">
        <v>3</v>
      </c>
      <c r="H154" s="156">
        <v>0</v>
      </c>
    </row>
    <row r="155" spans="1:8" s="48" customFormat="1" ht="18.75" customHeight="1" x14ac:dyDescent="0.25">
      <c r="A155" s="92">
        <v>5</v>
      </c>
      <c r="B155" s="92"/>
      <c r="C155" s="89" t="s">
        <v>156</v>
      </c>
      <c r="D155" s="138" t="s">
        <v>15</v>
      </c>
      <c r="E155" s="49"/>
      <c r="F155" s="49"/>
      <c r="G155" s="155">
        <v>4</v>
      </c>
      <c r="H155" s="156">
        <v>0</v>
      </c>
    </row>
    <row r="156" spans="1:8" s="48" customFormat="1" ht="18.75" customHeight="1" x14ac:dyDescent="0.25">
      <c r="A156" s="92">
        <v>6</v>
      </c>
      <c r="B156" s="92"/>
      <c r="C156" s="89" t="s">
        <v>160</v>
      </c>
      <c r="D156" s="138" t="s">
        <v>15</v>
      </c>
      <c r="E156" s="49"/>
      <c r="F156" s="49"/>
      <c r="G156" s="155">
        <v>6</v>
      </c>
      <c r="H156" s="156">
        <v>0</v>
      </c>
    </row>
    <row r="157" spans="1:8" s="48" customFormat="1" ht="18.75" customHeight="1" x14ac:dyDescent="0.25">
      <c r="A157" s="92">
        <v>7</v>
      </c>
      <c r="B157" s="92"/>
      <c r="C157" s="89" t="s">
        <v>162</v>
      </c>
      <c r="D157" s="138" t="s">
        <v>15</v>
      </c>
      <c r="E157" s="49"/>
      <c r="F157" s="49"/>
      <c r="G157" s="155">
        <v>3</v>
      </c>
      <c r="H157" s="156">
        <v>0</v>
      </c>
    </row>
    <row r="158" spans="1:8" s="48" customFormat="1" ht="18.75" customHeight="1" x14ac:dyDescent="0.25">
      <c r="A158" s="92">
        <v>8</v>
      </c>
      <c r="B158" s="92"/>
      <c r="C158" s="89" t="s">
        <v>166</v>
      </c>
      <c r="D158" s="138" t="s">
        <v>15</v>
      </c>
      <c r="E158" s="49"/>
      <c r="F158" s="49"/>
      <c r="G158" s="155">
        <v>1</v>
      </c>
      <c r="H158" s="156">
        <v>1</v>
      </c>
    </row>
    <row r="159" spans="1:8" s="48" customFormat="1" ht="18.75" customHeight="1" x14ac:dyDescent="0.25">
      <c r="A159" s="92">
        <v>9</v>
      </c>
      <c r="B159" s="92"/>
      <c r="C159" s="89" t="s">
        <v>170</v>
      </c>
      <c r="D159" s="138" t="s">
        <v>15</v>
      </c>
      <c r="E159" s="49"/>
      <c r="F159" s="49"/>
      <c r="G159" s="155">
        <v>7</v>
      </c>
      <c r="H159" s="156">
        <v>1</v>
      </c>
    </row>
    <row r="160" spans="1:8" s="48" customFormat="1" ht="18.75" customHeight="1" x14ac:dyDescent="0.25">
      <c r="A160" s="92">
        <v>10</v>
      </c>
      <c r="B160" s="92"/>
      <c r="C160" s="89" t="s">
        <v>172</v>
      </c>
      <c r="D160" s="138" t="s">
        <v>15</v>
      </c>
      <c r="E160" s="49"/>
      <c r="F160" s="49"/>
      <c r="G160" s="155">
        <v>0</v>
      </c>
      <c r="H160" s="156">
        <v>0</v>
      </c>
    </row>
    <row r="161" spans="1:10" s="48" customFormat="1" ht="18.75" customHeight="1" x14ac:dyDescent="0.25">
      <c r="A161" s="92">
        <v>11</v>
      </c>
      <c r="B161" s="92"/>
      <c r="C161" s="89" t="s">
        <v>96</v>
      </c>
      <c r="D161" s="138" t="s">
        <v>15</v>
      </c>
      <c r="E161" s="49"/>
      <c r="F161" s="49"/>
      <c r="G161" s="155">
        <v>10</v>
      </c>
      <c r="H161" s="156">
        <v>2</v>
      </c>
    </row>
    <row r="162" spans="1:10" s="48" customFormat="1" ht="18.75" customHeight="1" x14ac:dyDescent="0.25">
      <c r="A162" s="92">
        <v>12</v>
      </c>
      <c r="B162" s="92"/>
      <c r="C162" s="89" t="s">
        <v>196</v>
      </c>
      <c r="D162" s="138" t="s">
        <v>15</v>
      </c>
      <c r="E162" s="49"/>
      <c r="F162" s="49"/>
      <c r="G162" s="155">
        <v>2</v>
      </c>
      <c r="H162" s="156">
        <v>0</v>
      </c>
    </row>
    <row r="163" spans="1:10" s="48" customFormat="1" ht="18.75" customHeight="1" x14ac:dyDescent="0.25">
      <c r="A163" s="92">
        <v>13</v>
      </c>
      <c r="B163" s="92"/>
      <c r="C163" s="89" t="s">
        <v>177</v>
      </c>
      <c r="D163" s="138" t="s">
        <v>15</v>
      </c>
      <c r="E163" s="49"/>
      <c r="F163" s="49"/>
      <c r="G163" s="155">
        <v>7</v>
      </c>
      <c r="H163" s="156">
        <v>1</v>
      </c>
    </row>
    <row r="164" spans="1:10" s="48" customFormat="1" ht="18.75" customHeight="1" x14ac:dyDescent="0.25">
      <c r="A164" s="92">
        <v>14</v>
      </c>
      <c r="B164" s="92"/>
      <c r="C164" s="89" t="s">
        <v>181</v>
      </c>
      <c r="D164" s="138" t="s">
        <v>15</v>
      </c>
      <c r="E164" s="49"/>
      <c r="F164" s="49"/>
      <c r="G164" s="155">
        <v>3</v>
      </c>
      <c r="H164" s="156">
        <v>0</v>
      </c>
    </row>
    <row r="165" spans="1:10" s="48" customFormat="1" ht="18.75" customHeight="1" x14ac:dyDescent="0.25">
      <c r="A165" s="92">
        <v>15</v>
      </c>
      <c r="B165" s="92"/>
      <c r="C165" s="89" t="s">
        <v>183</v>
      </c>
      <c r="D165" s="138" t="s">
        <v>15</v>
      </c>
      <c r="E165" s="49"/>
      <c r="F165" s="49"/>
      <c r="G165" s="155">
        <v>23</v>
      </c>
      <c r="H165" s="156">
        <v>2</v>
      </c>
    </row>
    <row r="166" spans="1:10" s="48" customFormat="1" ht="18.75" customHeight="1" x14ac:dyDescent="0.25">
      <c r="A166" s="92">
        <v>16</v>
      </c>
      <c r="B166" s="92"/>
      <c r="C166" s="89" t="s">
        <v>185</v>
      </c>
      <c r="D166" s="138" t="s">
        <v>15</v>
      </c>
      <c r="E166" s="49"/>
      <c r="F166" s="49"/>
      <c r="G166" s="157">
        <v>2</v>
      </c>
      <c r="H166" s="158">
        <v>1</v>
      </c>
    </row>
    <row r="167" spans="1:10" s="48" customFormat="1" ht="18.75" customHeight="1" x14ac:dyDescent="0.25">
      <c r="A167" s="92">
        <v>17</v>
      </c>
      <c r="B167" s="92"/>
      <c r="C167" s="89" t="s">
        <v>189</v>
      </c>
      <c r="D167" s="138" t="s">
        <v>15</v>
      </c>
      <c r="E167" s="49"/>
      <c r="F167" s="49"/>
      <c r="G167" s="155">
        <v>5</v>
      </c>
      <c r="H167" s="156">
        <v>0</v>
      </c>
    </row>
    <row r="168" spans="1:10" ht="18.75" customHeight="1" x14ac:dyDescent="0.25">
      <c r="A168" s="92">
        <v>18</v>
      </c>
      <c r="B168" s="92"/>
      <c r="C168" s="89" t="s">
        <v>191</v>
      </c>
      <c r="D168" s="138" t="s">
        <v>15</v>
      </c>
      <c r="E168" s="159"/>
      <c r="F168" s="159"/>
      <c r="G168" s="155">
        <v>5</v>
      </c>
      <c r="H168" s="156">
        <v>1</v>
      </c>
    </row>
    <row r="169" spans="1:10" ht="18.75" customHeight="1" x14ac:dyDescent="0.25">
      <c r="A169" s="92">
        <v>19</v>
      </c>
      <c r="B169" s="92"/>
      <c r="C169" s="89" t="s">
        <v>193</v>
      </c>
      <c r="D169" s="138" t="s">
        <v>15</v>
      </c>
      <c r="E169" s="159"/>
      <c r="F169" s="159"/>
      <c r="G169" s="148">
        <v>1</v>
      </c>
      <c r="H169" s="160">
        <v>0</v>
      </c>
    </row>
    <row r="170" spans="1:10" s="164" customFormat="1" ht="18.75" customHeight="1" x14ac:dyDescent="0.25">
      <c r="A170" s="162"/>
      <c r="B170" s="162"/>
      <c r="C170" s="161" t="s">
        <v>194</v>
      </c>
      <c r="D170" s="163"/>
      <c r="E170" s="162"/>
      <c r="F170" s="162"/>
      <c r="G170" s="162">
        <f>SUM(G151:G169)</f>
        <v>99</v>
      </c>
      <c r="H170" s="162">
        <f>SUM(H151:H169)</f>
        <v>12</v>
      </c>
    </row>
    <row r="171" spans="1:10" customFormat="1" ht="22.5" customHeight="1" x14ac:dyDescent="0.25">
      <c r="A171" s="212" t="s">
        <v>197</v>
      </c>
      <c r="B171" s="213"/>
      <c r="C171" s="213"/>
      <c r="D171" s="213"/>
      <c r="E171" s="213"/>
      <c r="F171" s="213"/>
      <c r="G171" s="213"/>
      <c r="H171" s="214"/>
      <c r="J171" s="96"/>
    </row>
    <row r="172" spans="1:10" customFormat="1" ht="20.25" customHeight="1" thickBot="1" x14ac:dyDescent="0.25">
      <c r="A172" s="186" t="s">
        <v>12</v>
      </c>
      <c r="B172" s="186"/>
      <c r="C172" s="186"/>
      <c r="D172" s="186"/>
      <c r="E172" s="143"/>
      <c r="F172" s="143"/>
      <c r="G172" s="143"/>
      <c r="H172" s="143"/>
      <c r="I172" s="96"/>
      <c r="J172" s="96"/>
    </row>
    <row r="173" spans="1:10" customFormat="1" ht="16.5" customHeight="1" x14ac:dyDescent="0.25">
      <c r="A173" s="215">
        <v>1</v>
      </c>
      <c r="B173" s="216" t="s">
        <v>198</v>
      </c>
      <c r="C173" s="217" t="s">
        <v>17</v>
      </c>
      <c r="D173" s="133" t="s">
        <v>15</v>
      </c>
      <c r="E173" s="144"/>
      <c r="F173" s="145">
        <v>15</v>
      </c>
      <c r="G173" s="145"/>
      <c r="H173" s="145"/>
      <c r="I173" s="97"/>
    </row>
    <row r="174" spans="1:10" customFormat="1" ht="18" customHeight="1" x14ac:dyDescent="0.25">
      <c r="A174" s="200"/>
      <c r="B174" s="201"/>
      <c r="C174" s="203"/>
      <c r="D174" s="131" t="s">
        <v>18</v>
      </c>
      <c r="E174" s="146"/>
      <c r="F174" s="147">
        <v>6</v>
      </c>
      <c r="G174" s="147"/>
      <c r="H174" s="147"/>
      <c r="I174" s="97"/>
    </row>
    <row r="175" spans="1:10" customFormat="1" ht="19.5" customHeight="1" x14ac:dyDescent="0.25">
      <c r="A175" s="199">
        <v>2</v>
      </c>
      <c r="B175" s="201" t="s">
        <v>199</v>
      </c>
      <c r="C175" s="202" t="s">
        <v>200</v>
      </c>
      <c r="D175" s="131" t="s">
        <v>15</v>
      </c>
      <c r="E175" s="146"/>
      <c r="F175" s="147">
        <v>3</v>
      </c>
      <c r="G175" s="147"/>
      <c r="H175" s="147">
        <v>1</v>
      </c>
      <c r="I175" s="97"/>
    </row>
    <row r="176" spans="1:10" customFormat="1" ht="20.25" customHeight="1" x14ac:dyDescent="0.25">
      <c r="A176" s="200"/>
      <c r="B176" s="201"/>
      <c r="C176" s="203"/>
      <c r="D176" s="131" t="s">
        <v>18</v>
      </c>
      <c r="E176" s="146"/>
      <c r="F176" s="147">
        <v>3</v>
      </c>
      <c r="G176" s="147"/>
      <c r="H176" s="147"/>
      <c r="I176" s="97"/>
    </row>
    <row r="177" spans="1:12" customFormat="1" ht="15" customHeight="1" x14ac:dyDescent="0.2">
      <c r="A177" s="204" t="s">
        <v>19</v>
      </c>
      <c r="B177" s="205"/>
      <c r="C177" s="205"/>
      <c r="D177" s="205"/>
      <c r="E177" s="205"/>
      <c r="F177" s="205"/>
      <c r="G177" s="205"/>
      <c r="H177" s="206"/>
    </row>
    <row r="178" spans="1:12" customFormat="1" ht="15.75" x14ac:dyDescent="0.2">
      <c r="A178" s="195">
        <v>3</v>
      </c>
      <c r="B178" s="195" t="s">
        <v>201</v>
      </c>
      <c r="C178" s="173" t="s">
        <v>202</v>
      </c>
      <c r="D178" s="98" t="s">
        <v>15</v>
      </c>
      <c r="E178" s="98"/>
      <c r="F178" s="148">
        <v>3</v>
      </c>
      <c r="G178" s="148"/>
      <c r="H178" s="148"/>
      <c r="I178" s="100"/>
    </row>
    <row r="179" spans="1:12" customFormat="1" ht="15.75" x14ac:dyDescent="0.2">
      <c r="A179" s="196"/>
      <c r="B179" s="196"/>
      <c r="C179" s="177"/>
      <c r="D179" s="98" t="s">
        <v>18</v>
      </c>
      <c r="E179" s="98"/>
      <c r="F179" s="148">
        <v>3</v>
      </c>
      <c r="G179" s="148"/>
      <c r="H179" s="148"/>
      <c r="K179" s="96"/>
      <c r="L179" s="100"/>
    </row>
    <row r="180" spans="1:12" customFormat="1" ht="15.75" x14ac:dyDescent="0.25">
      <c r="A180" s="197">
        <v>4</v>
      </c>
      <c r="B180" s="197" t="s">
        <v>203</v>
      </c>
      <c r="C180" s="173" t="s">
        <v>204</v>
      </c>
      <c r="D180" s="101" t="s">
        <v>15</v>
      </c>
      <c r="E180" s="117"/>
      <c r="F180" s="149">
        <v>12</v>
      </c>
      <c r="G180" s="149"/>
      <c r="H180" s="103"/>
      <c r="I180" s="104"/>
    </row>
    <row r="181" spans="1:12" customFormat="1" ht="15.75" x14ac:dyDescent="0.25">
      <c r="A181" s="198"/>
      <c r="B181" s="198"/>
      <c r="C181" s="177"/>
      <c r="D181" s="101" t="s">
        <v>18</v>
      </c>
      <c r="E181" s="117"/>
      <c r="F181" s="149">
        <v>9</v>
      </c>
      <c r="G181" s="149"/>
      <c r="H181" s="103">
        <v>1</v>
      </c>
      <c r="K181" s="105"/>
    </row>
    <row r="182" spans="1:12" customFormat="1" ht="15.75" x14ac:dyDescent="0.25">
      <c r="A182" s="197">
        <v>5</v>
      </c>
      <c r="B182" s="197" t="s">
        <v>205</v>
      </c>
      <c r="C182" s="173" t="s">
        <v>206</v>
      </c>
      <c r="D182" s="101" t="s">
        <v>15</v>
      </c>
      <c r="E182" s="117"/>
      <c r="F182" s="149">
        <v>7</v>
      </c>
      <c r="G182" s="149"/>
      <c r="H182" s="103"/>
      <c r="K182" s="105"/>
    </row>
    <row r="183" spans="1:12" customFormat="1" ht="15.75" x14ac:dyDescent="0.25">
      <c r="A183" s="198"/>
      <c r="B183" s="198"/>
      <c r="C183" s="177"/>
      <c r="D183" s="101" t="s">
        <v>18</v>
      </c>
      <c r="E183" s="117"/>
      <c r="F183" s="149">
        <v>4</v>
      </c>
      <c r="G183" s="149"/>
      <c r="H183" s="103"/>
      <c r="K183" s="105"/>
    </row>
    <row r="184" spans="1:12" customFormat="1" ht="15.75" x14ac:dyDescent="0.25">
      <c r="A184" s="169">
        <v>6</v>
      </c>
      <c r="B184" s="195" t="s">
        <v>207</v>
      </c>
      <c r="C184" s="173" t="s">
        <v>208</v>
      </c>
      <c r="D184" s="101" t="s">
        <v>15</v>
      </c>
      <c r="E184" s="117"/>
      <c r="F184" s="149">
        <v>6</v>
      </c>
      <c r="G184" s="149"/>
      <c r="H184" s="136"/>
    </row>
    <row r="185" spans="1:12" customFormat="1" ht="12.75" customHeight="1" x14ac:dyDescent="0.25">
      <c r="A185" s="175"/>
      <c r="B185" s="196"/>
      <c r="C185" s="177"/>
      <c r="D185" s="98" t="s">
        <v>18</v>
      </c>
      <c r="E185" s="117"/>
      <c r="F185" s="149">
        <v>2</v>
      </c>
      <c r="G185" s="149"/>
      <c r="H185" s="149"/>
    </row>
    <row r="186" spans="1:12" customFormat="1" ht="15.75" x14ac:dyDescent="0.25">
      <c r="A186" s="169">
        <v>7</v>
      </c>
      <c r="B186" s="195" t="s">
        <v>209</v>
      </c>
      <c r="C186" s="173" t="s">
        <v>86</v>
      </c>
      <c r="D186" s="101" t="s">
        <v>15</v>
      </c>
      <c r="E186" s="117"/>
      <c r="F186" s="149">
        <v>5</v>
      </c>
      <c r="G186" s="149"/>
      <c r="H186" s="149"/>
    </row>
    <row r="187" spans="1:12" customFormat="1" ht="15.75" x14ac:dyDescent="0.25">
      <c r="A187" s="175"/>
      <c r="B187" s="196"/>
      <c r="C187" s="177"/>
      <c r="D187" s="101" t="s">
        <v>18</v>
      </c>
      <c r="E187" s="117"/>
      <c r="F187" s="149">
        <v>3</v>
      </c>
      <c r="G187" s="149"/>
      <c r="H187" s="149"/>
    </row>
    <row r="188" spans="1:12" customFormat="1" ht="23.25" customHeight="1" thickBot="1" x14ac:dyDescent="0.3">
      <c r="A188" s="186" t="s">
        <v>42</v>
      </c>
      <c r="B188" s="186"/>
      <c r="C188" s="186"/>
      <c r="D188" s="180"/>
      <c r="E188" s="143"/>
      <c r="F188" s="150"/>
      <c r="G188" s="150"/>
      <c r="H188" s="150"/>
    </row>
    <row r="189" spans="1:12" customFormat="1" ht="18.75" customHeight="1" x14ac:dyDescent="0.25">
      <c r="A189" s="182">
        <v>8</v>
      </c>
      <c r="B189" s="183">
        <v>37043</v>
      </c>
      <c r="C189" s="185" t="s">
        <v>210</v>
      </c>
      <c r="D189" s="106" t="s">
        <v>15</v>
      </c>
      <c r="E189" s="151"/>
      <c r="F189" s="152">
        <v>4</v>
      </c>
      <c r="G189" s="152"/>
      <c r="H189" s="152"/>
    </row>
    <row r="190" spans="1:12" customFormat="1" ht="15.75" x14ac:dyDescent="0.25">
      <c r="A190" s="175"/>
      <c r="B190" s="184"/>
      <c r="C190" s="177"/>
      <c r="D190" s="107" t="s">
        <v>18</v>
      </c>
      <c r="E190" s="135"/>
      <c r="F190" s="136">
        <v>1</v>
      </c>
      <c r="G190" s="136"/>
      <c r="H190" s="136"/>
    </row>
    <row r="191" spans="1:12" customFormat="1" ht="15" customHeight="1" x14ac:dyDescent="0.2">
      <c r="A191" s="169">
        <v>9</v>
      </c>
      <c r="B191" s="178">
        <v>37045</v>
      </c>
      <c r="C191" s="173" t="s">
        <v>211</v>
      </c>
      <c r="D191" s="195" t="s">
        <v>15</v>
      </c>
      <c r="E191" s="191"/>
      <c r="F191" s="193">
        <v>2</v>
      </c>
      <c r="G191" s="193"/>
      <c r="H191" s="193"/>
    </row>
    <row r="192" spans="1:12" customFormat="1" ht="6" customHeight="1" x14ac:dyDescent="0.2">
      <c r="A192" s="175"/>
      <c r="B192" s="184"/>
      <c r="C192" s="177"/>
      <c r="D192" s="196"/>
      <c r="E192" s="192"/>
      <c r="F192" s="194"/>
      <c r="G192" s="194"/>
      <c r="H192" s="194"/>
    </row>
    <row r="193" spans="1:10" customFormat="1" ht="15.75" x14ac:dyDescent="0.25">
      <c r="A193" s="169">
        <v>10</v>
      </c>
      <c r="B193" s="178">
        <v>37046</v>
      </c>
      <c r="C193" s="173" t="s">
        <v>212</v>
      </c>
      <c r="D193" s="108" t="s">
        <v>15</v>
      </c>
      <c r="E193" s="135"/>
      <c r="F193" s="136">
        <v>8</v>
      </c>
      <c r="G193" s="136"/>
      <c r="H193" s="136"/>
    </row>
    <row r="194" spans="1:10" customFormat="1" ht="15.75" x14ac:dyDescent="0.25">
      <c r="A194" s="175"/>
      <c r="B194" s="184"/>
      <c r="C194" s="177"/>
      <c r="D194" s="109" t="s">
        <v>18</v>
      </c>
      <c r="E194" s="117"/>
      <c r="F194" s="149">
        <v>2</v>
      </c>
      <c r="G194" s="149"/>
      <c r="H194" s="149"/>
    </row>
    <row r="195" spans="1:10" customFormat="1" ht="15.75" x14ac:dyDescent="0.25">
      <c r="A195" s="169">
        <v>11</v>
      </c>
      <c r="B195" s="178">
        <v>37048</v>
      </c>
      <c r="C195" s="173" t="s">
        <v>213</v>
      </c>
      <c r="D195" s="110" t="s">
        <v>15</v>
      </c>
      <c r="E195" s="117"/>
      <c r="F195" s="149">
        <v>55</v>
      </c>
      <c r="G195" s="149"/>
      <c r="H195" s="149"/>
    </row>
    <row r="196" spans="1:10" customFormat="1" ht="15.75" x14ac:dyDescent="0.25">
      <c r="A196" s="175"/>
      <c r="B196" s="184"/>
      <c r="C196" s="177"/>
      <c r="D196" s="110" t="s">
        <v>18</v>
      </c>
      <c r="E196" s="117"/>
      <c r="F196" s="149">
        <v>11</v>
      </c>
      <c r="G196" s="149"/>
      <c r="H196" s="149"/>
    </row>
    <row r="197" spans="1:10" customFormat="1" ht="15.75" x14ac:dyDescent="0.25">
      <c r="A197" s="169">
        <v>12</v>
      </c>
      <c r="B197" s="178">
        <v>37072</v>
      </c>
      <c r="C197" s="173" t="s">
        <v>214</v>
      </c>
      <c r="D197" s="110" t="s">
        <v>15</v>
      </c>
      <c r="E197" s="117"/>
      <c r="F197" s="149">
        <v>3</v>
      </c>
      <c r="G197" s="149"/>
      <c r="H197" s="149"/>
    </row>
    <row r="198" spans="1:10" customFormat="1" ht="15.75" x14ac:dyDescent="0.25">
      <c r="A198" s="175"/>
      <c r="B198" s="184"/>
      <c r="C198" s="177"/>
      <c r="D198" s="110" t="s">
        <v>18</v>
      </c>
      <c r="E198" s="117"/>
      <c r="F198" s="149">
        <v>1</v>
      </c>
      <c r="G198" s="149"/>
      <c r="H198" s="149"/>
    </row>
    <row r="199" spans="1:10" customFormat="1" ht="15" customHeight="1" x14ac:dyDescent="0.25">
      <c r="A199" s="169">
        <v>13</v>
      </c>
      <c r="B199" s="178" t="s">
        <v>201</v>
      </c>
      <c r="C199" s="173" t="s">
        <v>202</v>
      </c>
      <c r="D199" s="107" t="s">
        <v>15</v>
      </c>
      <c r="E199" s="117"/>
      <c r="F199" s="149">
        <v>3</v>
      </c>
      <c r="G199" s="149"/>
      <c r="H199" s="149"/>
    </row>
    <row r="200" spans="1:10" customFormat="1" ht="15" customHeight="1" x14ac:dyDescent="0.25">
      <c r="A200" s="175"/>
      <c r="B200" s="184"/>
      <c r="C200" s="177"/>
      <c r="D200" s="110" t="s">
        <v>18</v>
      </c>
      <c r="E200" s="117"/>
      <c r="F200" s="149">
        <v>1</v>
      </c>
      <c r="G200" s="149"/>
      <c r="H200" s="149"/>
    </row>
    <row r="201" spans="1:10" customFormat="1" ht="15" customHeight="1" x14ac:dyDescent="0.25">
      <c r="A201" s="169">
        <v>14</v>
      </c>
      <c r="B201" s="178" t="s">
        <v>199</v>
      </c>
      <c r="C201" s="173" t="s">
        <v>200</v>
      </c>
      <c r="D201" s="110" t="s">
        <v>15</v>
      </c>
      <c r="E201" s="117"/>
      <c r="F201" s="149">
        <v>2</v>
      </c>
      <c r="G201" s="149"/>
      <c r="H201" s="149"/>
    </row>
    <row r="202" spans="1:10" customFormat="1" ht="15" customHeight="1" x14ac:dyDescent="0.25">
      <c r="A202" s="175"/>
      <c r="B202" s="184"/>
      <c r="C202" s="177"/>
      <c r="D202" s="110" t="s">
        <v>18</v>
      </c>
      <c r="E202" s="117"/>
      <c r="F202" s="149">
        <v>0</v>
      </c>
      <c r="G202" s="149"/>
      <c r="H202" s="149"/>
    </row>
    <row r="203" spans="1:10" customFormat="1" ht="19.5" customHeight="1" thickBot="1" x14ac:dyDescent="0.3">
      <c r="A203" s="186" t="s">
        <v>49</v>
      </c>
      <c r="B203" s="186"/>
      <c r="C203" s="186"/>
      <c r="D203" s="180"/>
      <c r="E203" s="143"/>
      <c r="F203" s="150"/>
      <c r="G203" s="150"/>
      <c r="H203" s="150"/>
      <c r="J203" s="105"/>
    </row>
    <row r="204" spans="1:10" customFormat="1" ht="15.75" x14ac:dyDescent="0.25">
      <c r="A204" s="182">
        <v>15</v>
      </c>
      <c r="B204" s="187" t="s">
        <v>215</v>
      </c>
      <c r="C204" s="189" t="s">
        <v>216</v>
      </c>
      <c r="D204" s="111" t="s">
        <v>15</v>
      </c>
      <c r="E204" s="135"/>
      <c r="F204" s="136">
        <v>28</v>
      </c>
      <c r="G204" s="136"/>
      <c r="H204" s="136"/>
    </row>
    <row r="205" spans="1:10" customFormat="1" ht="15.75" x14ac:dyDescent="0.25">
      <c r="A205" s="170"/>
      <c r="B205" s="188"/>
      <c r="C205" s="190"/>
      <c r="D205" s="112" t="s">
        <v>18</v>
      </c>
      <c r="E205" s="117"/>
      <c r="F205" s="149">
        <v>14</v>
      </c>
      <c r="G205" s="149"/>
      <c r="H205" s="149">
        <v>7</v>
      </c>
    </row>
    <row r="206" spans="1:10" customFormat="1" ht="21" customHeight="1" thickBot="1" x14ac:dyDescent="0.3">
      <c r="A206" s="186" t="s">
        <v>58</v>
      </c>
      <c r="B206" s="186"/>
      <c r="C206" s="186"/>
      <c r="D206" s="180"/>
      <c r="E206" s="143"/>
      <c r="F206" s="150"/>
      <c r="G206" s="150"/>
      <c r="H206" s="150"/>
    </row>
    <row r="207" spans="1:10" customFormat="1" ht="12.75" customHeight="1" x14ac:dyDescent="0.25">
      <c r="A207" s="182">
        <v>16</v>
      </c>
      <c r="B207" s="183">
        <v>37043</v>
      </c>
      <c r="C207" s="185" t="s">
        <v>210</v>
      </c>
      <c r="D207" s="101" t="s">
        <v>15</v>
      </c>
      <c r="E207" s="135"/>
      <c r="F207" s="136">
        <v>8</v>
      </c>
      <c r="G207" s="136"/>
      <c r="H207" s="136"/>
    </row>
    <row r="208" spans="1:10" customFormat="1" ht="15.75" x14ac:dyDescent="0.25">
      <c r="A208" s="175"/>
      <c r="B208" s="184"/>
      <c r="C208" s="177"/>
      <c r="D208" s="101" t="s">
        <v>18</v>
      </c>
      <c r="E208" s="117"/>
      <c r="F208" s="149">
        <v>1</v>
      </c>
      <c r="G208" s="149"/>
      <c r="H208" s="149"/>
    </row>
    <row r="209" spans="1:8" customFormat="1" ht="15.75" x14ac:dyDescent="0.25">
      <c r="A209" s="134">
        <v>17</v>
      </c>
      <c r="B209" s="137">
        <v>37045</v>
      </c>
      <c r="C209" s="132" t="s">
        <v>211</v>
      </c>
      <c r="D209" s="101" t="s">
        <v>15</v>
      </c>
      <c r="E209" s="117"/>
      <c r="F209" s="149">
        <v>5</v>
      </c>
      <c r="G209" s="149"/>
      <c r="H209" s="149"/>
    </row>
    <row r="210" spans="1:8" customFormat="1" ht="15.75" x14ac:dyDescent="0.25">
      <c r="A210" s="169">
        <v>18</v>
      </c>
      <c r="B210" s="178">
        <v>37051</v>
      </c>
      <c r="C210" s="173" t="s">
        <v>68</v>
      </c>
      <c r="D210" s="107" t="s">
        <v>15</v>
      </c>
      <c r="E210" s="117"/>
      <c r="F210" s="149">
        <v>35</v>
      </c>
      <c r="G210" s="149"/>
      <c r="H210" s="149"/>
    </row>
    <row r="211" spans="1:8" customFormat="1" ht="15.75" x14ac:dyDescent="0.25">
      <c r="A211" s="170"/>
      <c r="B211" s="179"/>
      <c r="C211" s="174"/>
      <c r="D211" s="107" t="s">
        <v>18</v>
      </c>
      <c r="E211" s="117"/>
      <c r="F211" s="149">
        <v>2</v>
      </c>
      <c r="G211" s="149"/>
      <c r="H211" s="149"/>
    </row>
    <row r="212" spans="1:8" customFormat="1" ht="15.75" x14ac:dyDescent="0.25">
      <c r="A212" s="113">
        <v>19</v>
      </c>
      <c r="B212" s="114">
        <v>37052</v>
      </c>
      <c r="C212" s="99" t="s">
        <v>217</v>
      </c>
      <c r="D212" s="107" t="s">
        <v>15</v>
      </c>
      <c r="E212" s="117"/>
      <c r="F212" s="149">
        <v>6</v>
      </c>
      <c r="G212" s="149"/>
      <c r="H212" s="149"/>
    </row>
    <row r="213" spans="1:8" customFormat="1" ht="21.75" customHeight="1" thickBot="1" x14ac:dyDescent="0.3">
      <c r="A213" s="180" t="s">
        <v>92</v>
      </c>
      <c r="B213" s="181"/>
      <c r="C213" s="181"/>
      <c r="D213" s="181"/>
      <c r="E213" s="143"/>
      <c r="F213" s="150"/>
      <c r="G213" s="150"/>
      <c r="H213" s="150"/>
    </row>
    <row r="214" spans="1:8" customFormat="1" ht="15.75" x14ac:dyDescent="0.25">
      <c r="A214" s="182">
        <v>20</v>
      </c>
      <c r="B214" s="183">
        <v>37072</v>
      </c>
      <c r="C214" s="185" t="s">
        <v>218</v>
      </c>
      <c r="D214" s="107" t="s">
        <v>15</v>
      </c>
      <c r="E214" s="135"/>
      <c r="F214" s="136">
        <v>13</v>
      </c>
      <c r="G214" s="136"/>
      <c r="H214" s="136"/>
    </row>
    <row r="215" spans="1:8" customFormat="1" ht="15.75" x14ac:dyDescent="0.25">
      <c r="A215" s="175"/>
      <c r="B215" s="184"/>
      <c r="C215" s="177"/>
      <c r="D215" s="115" t="s">
        <v>18</v>
      </c>
      <c r="E215" s="117"/>
      <c r="F215" s="149">
        <v>7</v>
      </c>
      <c r="G215" s="149"/>
      <c r="H215" s="149"/>
    </row>
    <row r="216" spans="1:8" customFormat="1" ht="15.75" x14ac:dyDescent="0.25">
      <c r="A216" s="169">
        <v>21</v>
      </c>
      <c r="B216" s="171" t="s">
        <v>219</v>
      </c>
      <c r="C216" s="173" t="s">
        <v>220</v>
      </c>
      <c r="D216" s="107" t="s">
        <v>15</v>
      </c>
      <c r="E216" s="117"/>
      <c r="F216" s="149">
        <v>52</v>
      </c>
      <c r="G216" s="149"/>
      <c r="H216" s="149"/>
    </row>
    <row r="217" spans="1:8" customFormat="1" ht="15.75" x14ac:dyDescent="0.25">
      <c r="A217" s="170"/>
      <c r="B217" s="172"/>
      <c r="C217" s="174"/>
      <c r="D217" s="107" t="s">
        <v>18</v>
      </c>
      <c r="E217" s="117"/>
      <c r="F217" s="149">
        <v>41</v>
      </c>
      <c r="G217" s="149"/>
      <c r="H217" s="149"/>
    </row>
    <row r="218" spans="1:8" customFormat="1" ht="15.75" x14ac:dyDescent="0.25">
      <c r="A218" s="169">
        <v>22</v>
      </c>
      <c r="B218" s="171" t="s">
        <v>221</v>
      </c>
      <c r="C218" s="173" t="s">
        <v>222</v>
      </c>
      <c r="D218" s="107" t="s">
        <v>15</v>
      </c>
      <c r="E218" s="117"/>
      <c r="F218" s="149">
        <v>2</v>
      </c>
      <c r="G218" s="149"/>
      <c r="H218" s="149"/>
    </row>
    <row r="219" spans="1:8" customFormat="1" ht="15.75" x14ac:dyDescent="0.25">
      <c r="A219" s="175"/>
      <c r="B219" s="176"/>
      <c r="C219" s="177"/>
      <c r="D219" s="112" t="s">
        <v>18</v>
      </c>
      <c r="E219" s="117"/>
      <c r="F219" s="149">
        <v>2</v>
      </c>
      <c r="G219" s="149"/>
      <c r="H219" s="149"/>
    </row>
    <row r="220" spans="1:8" customFormat="1" ht="25.5" customHeight="1" x14ac:dyDescent="0.25">
      <c r="A220" s="102"/>
      <c r="B220" s="102"/>
      <c r="C220" s="153" t="s">
        <v>194</v>
      </c>
      <c r="D220" s="149"/>
      <c r="E220" s="149"/>
      <c r="F220" s="154">
        <f>SUM(F180:F219,F178:F179,F173:F176)</f>
        <v>390</v>
      </c>
      <c r="G220" s="154"/>
      <c r="H220" s="154">
        <f>SUM(H180:H219,H178:H179,H173:H176)</f>
        <v>9</v>
      </c>
    </row>
    <row r="221" spans="1:8" customFormat="1" ht="22.5" customHeight="1" x14ac:dyDescent="0.2">
      <c r="A221" s="102"/>
      <c r="B221" s="102"/>
      <c r="C221" s="116" t="s">
        <v>77</v>
      </c>
      <c r="D221" s="117"/>
      <c r="E221" s="117"/>
      <c r="F221" s="117"/>
      <c r="G221" s="117"/>
      <c r="H221" s="117"/>
    </row>
    <row r="222" spans="1:8" customFormat="1" x14ac:dyDescent="0.2">
      <c r="D222" s="105"/>
      <c r="E222" s="105"/>
      <c r="F222" s="105"/>
      <c r="G222" s="105"/>
      <c r="H222" s="105"/>
    </row>
    <row r="223" spans="1:8" s="119" customFormat="1" x14ac:dyDescent="0.2">
      <c r="A223" s="165"/>
      <c r="B223" s="166"/>
      <c r="C223" s="167"/>
      <c r="D223" s="118"/>
      <c r="E223" s="125"/>
      <c r="F223" s="125"/>
      <c r="G223" s="125"/>
      <c r="H223" s="125"/>
    </row>
    <row r="224" spans="1:8" s="119" customFormat="1" x14ac:dyDescent="0.2">
      <c r="A224" s="165"/>
      <c r="B224" s="166"/>
      <c r="C224" s="167"/>
      <c r="D224" s="118"/>
      <c r="E224" s="125"/>
      <c r="F224" s="125"/>
      <c r="G224" s="125"/>
      <c r="H224" s="125"/>
    </row>
    <row r="225" spans="1:8" s="119" customFormat="1" x14ac:dyDescent="0.2">
      <c r="A225" s="165"/>
      <c r="B225" s="166"/>
      <c r="C225" s="167"/>
      <c r="D225" s="118"/>
      <c r="E225" s="125"/>
      <c r="F225" s="125"/>
      <c r="G225" s="125"/>
      <c r="H225" s="125"/>
    </row>
    <row r="226" spans="1:8" s="119" customFormat="1" x14ac:dyDescent="0.2">
      <c r="A226" s="165"/>
      <c r="B226" s="166"/>
      <c r="C226" s="167"/>
      <c r="D226" s="118"/>
      <c r="E226" s="125"/>
      <c r="F226" s="125"/>
      <c r="G226" s="125"/>
      <c r="H226" s="125"/>
    </row>
    <row r="227" spans="1:8" s="119" customFormat="1" x14ac:dyDescent="0.2">
      <c r="A227" s="165"/>
      <c r="B227" s="166"/>
      <c r="C227" s="167"/>
      <c r="D227" s="118"/>
      <c r="E227" s="125"/>
      <c r="F227" s="125"/>
      <c r="G227" s="125"/>
      <c r="H227" s="125"/>
    </row>
    <row r="228" spans="1:8" s="119" customFormat="1" x14ac:dyDescent="0.2">
      <c r="A228" s="165"/>
      <c r="B228" s="166"/>
      <c r="C228" s="167"/>
      <c r="D228" s="118"/>
      <c r="E228" s="125"/>
      <c r="F228" s="125"/>
      <c r="G228" s="125"/>
      <c r="H228" s="125"/>
    </row>
    <row r="229" spans="1:8" s="119" customFormat="1" x14ac:dyDescent="0.2">
      <c r="A229" s="165"/>
      <c r="B229" s="166"/>
      <c r="C229" s="167"/>
      <c r="D229" s="118"/>
      <c r="E229" s="125"/>
      <c r="F229" s="125"/>
      <c r="G229" s="125"/>
      <c r="H229" s="125"/>
    </row>
    <row r="230" spans="1:8" s="119" customFormat="1" x14ac:dyDescent="0.2">
      <c r="A230" s="165"/>
      <c r="B230" s="166"/>
      <c r="C230" s="167"/>
      <c r="D230" s="118"/>
      <c r="E230" s="125"/>
      <c r="F230" s="125"/>
      <c r="G230" s="125"/>
      <c r="H230" s="125"/>
    </row>
    <row r="231" spans="1:8" s="119" customFormat="1" x14ac:dyDescent="0.2">
      <c r="A231" s="165"/>
      <c r="B231" s="166"/>
      <c r="C231" s="167"/>
      <c r="D231" s="118"/>
      <c r="E231" s="125"/>
      <c r="F231" s="125"/>
      <c r="G231" s="125"/>
      <c r="H231" s="125"/>
    </row>
    <row r="232" spans="1:8" s="119" customFormat="1" x14ac:dyDescent="0.2">
      <c r="A232" s="165"/>
      <c r="B232" s="168"/>
      <c r="C232" s="167"/>
      <c r="D232" s="118"/>
      <c r="E232" s="125"/>
      <c r="F232" s="125"/>
      <c r="G232" s="125"/>
      <c r="H232" s="125"/>
    </row>
    <row r="233" spans="1:8" s="119" customFormat="1" x14ac:dyDescent="0.2">
      <c r="A233" s="165"/>
      <c r="B233" s="168"/>
      <c r="C233" s="167"/>
      <c r="D233" s="118"/>
      <c r="E233" s="125"/>
      <c r="F233" s="125"/>
      <c r="G233" s="125"/>
      <c r="H233" s="125"/>
    </row>
    <row r="234" spans="1:8" s="119" customFormat="1" x14ac:dyDescent="0.2">
      <c r="A234" s="165"/>
      <c r="B234" s="168"/>
      <c r="C234" s="167"/>
      <c r="D234" s="118"/>
      <c r="E234" s="125"/>
      <c r="F234" s="125"/>
      <c r="G234" s="125"/>
      <c r="H234" s="125"/>
    </row>
    <row r="235" spans="1:8" s="119" customFormat="1" ht="15" x14ac:dyDescent="0.2">
      <c r="A235" s="120"/>
      <c r="B235" s="121"/>
      <c r="C235" s="122"/>
      <c r="D235" s="118"/>
      <c r="E235" s="125"/>
      <c r="F235" s="125"/>
      <c r="G235" s="125"/>
      <c r="H235" s="125"/>
    </row>
    <row r="236" spans="1:8" s="119" customFormat="1" ht="15" x14ac:dyDescent="0.2">
      <c r="A236" s="120"/>
      <c r="B236" s="123"/>
      <c r="C236" s="34"/>
      <c r="D236" s="124"/>
      <c r="E236" s="125"/>
      <c r="F236" s="125"/>
      <c r="G236" s="125"/>
      <c r="H236" s="125"/>
    </row>
    <row r="237" spans="1:8" s="119" customFormat="1" x14ac:dyDescent="0.2">
      <c r="D237" s="125"/>
      <c r="E237" s="125"/>
      <c r="F237" s="125"/>
      <c r="G237" s="125"/>
      <c r="H237" s="125"/>
    </row>
    <row r="238" spans="1:8" s="119" customFormat="1" x14ac:dyDescent="0.2">
      <c r="D238" s="125"/>
      <c r="E238" s="125"/>
      <c r="F238" s="125"/>
      <c r="G238" s="125"/>
      <c r="H238" s="125"/>
    </row>
    <row r="239" spans="1:8" s="119" customFormat="1" x14ac:dyDescent="0.2">
      <c r="D239" s="125"/>
      <c r="E239" s="125"/>
      <c r="F239" s="125"/>
      <c r="G239" s="125"/>
      <c r="H239" s="125"/>
    </row>
    <row r="240" spans="1:8" s="119" customFormat="1" x14ac:dyDescent="0.2">
      <c r="D240" s="125"/>
      <c r="E240" s="125"/>
      <c r="F240" s="125"/>
      <c r="G240" s="125"/>
      <c r="H240" s="125"/>
    </row>
    <row r="241" spans="4:8" s="119" customFormat="1" x14ac:dyDescent="0.2">
      <c r="D241" s="125"/>
      <c r="E241" s="125"/>
      <c r="F241" s="125"/>
      <c r="G241" s="125"/>
      <c r="H241" s="125"/>
    </row>
    <row r="242" spans="4:8" s="119" customFormat="1" x14ac:dyDescent="0.2">
      <c r="D242" s="125"/>
      <c r="E242" s="125"/>
      <c r="F242" s="125"/>
      <c r="G242" s="125"/>
      <c r="H242" s="125"/>
    </row>
    <row r="243" spans="4:8" s="119" customFormat="1" x14ac:dyDescent="0.2">
      <c r="D243" s="125"/>
      <c r="E243" s="125"/>
      <c r="F243" s="125"/>
      <c r="G243" s="125"/>
      <c r="H243" s="125"/>
    </row>
    <row r="244" spans="4:8" s="119" customFormat="1" x14ac:dyDescent="0.2">
      <c r="D244" s="125"/>
      <c r="E244" s="125"/>
      <c r="F244" s="125"/>
      <c r="G244" s="125"/>
      <c r="H244" s="125"/>
    </row>
    <row r="245" spans="4:8" s="119" customFormat="1" x14ac:dyDescent="0.2">
      <c r="D245" s="125"/>
      <c r="E245" s="125"/>
      <c r="F245" s="125"/>
      <c r="G245" s="125"/>
      <c r="H245" s="125"/>
    </row>
    <row r="246" spans="4:8" s="119" customFormat="1" x14ac:dyDescent="0.2">
      <c r="D246" s="125"/>
      <c r="E246" s="125"/>
      <c r="F246" s="125"/>
      <c r="G246" s="125"/>
      <c r="H246" s="125"/>
    </row>
    <row r="247" spans="4:8" s="119" customFormat="1" x14ac:dyDescent="0.2">
      <c r="D247" s="125"/>
      <c r="E247" s="125"/>
      <c r="F247" s="125"/>
      <c r="G247" s="125"/>
      <c r="H247" s="125"/>
    </row>
    <row r="248" spans="4:8" s="119" customFormat="1" x14ac:dyDescent="0.2">
      <c r="D248" s="125"/>
      <c r="E248" s="125"/>
      <c r="F248" s="125"/>
      <c r="G248" s="125"/>
      <c r="H248" s="125"/>
    </row>
    <row r="249" spans="4:8" s="119" customFormat="1" x14ac:dyDescent="0.2">
      <c r="D249" s="125"/>
      <c r="E249" s="125"/>
      <c r="F249" s="125"/>
      <c r="G249" s="125"/>
      <c r="H249" s="125"/>
    </row>
    <row r="250" spans="4:8" s="119" customFormat="1" x14ac:dyDescent="0.2">
      <c r="D250" s="125"/>
      <c r="E250" s="125"/>
      <c r="F250" s="125"/>
      <c r="G250" s="125"/>
      <c r="H250" s="125"/>
    </row>
    <row r="251" spans="4:8" s="119" customFormat="1" x14ac:dyDescent="0.2">
      <c r="D251" s="125"/>
      <c r="E251" s="125"/>
      <c r="F251" s="125"/>
      <c r="G251" s="125"/>
      <c r="H251" s="125"/>
    </row>
    <row r="252" spans="4:8" s="119" customFormat="1" x14ac:dyDescent="0.2">
      <c r="D252" s="125"/>
      <c r="E252" s="125"/>
      <c r="F252" s="125"/>
      <c r="G252" s="125"/>
      <c r="H252" s="125"/>
    </row>
    <row r="253" spans="4:8" s="119" customFormat="1" x14ac:dyDescent="0.2">
      <c r="D253" s="125"/>
      <c r="E253" s="125"/>
      <c r="F253" s="125"/>
      <c r="G253" s="125"/>
      <c r="H253" s="125"/>
    </row>
    <row r="254" spans="4:8" s="119" customFormat="1" x14ac:dyDescent="0.2">
      <c r="D254" s="125"/>
      <c r="E254" s="125"/>
      <c r="F254" s="125"/>
      <c r="G254" s="125"/>
      <c r="H254" s="125"/>
    </row>
    <row r="255" spans="4:8" s="119" customFormat="1" x14ac:dyDescent="0.2">
      <c r="D255" s="125"/>
      <c r="E255" s="125"/>
      <c r="F255" s="125"/>
      <c r="G255" s="125"/>
      <c r="H255" s="125"/>
    </row>
    <row r="256" spans="4:8" s="119" customFormat="1" x14ac:dyDescent="0.2">
      <c r="D256" s="125"/>
      <c r="E256" s="125"/>
      <c r="F256" s="125"/>
      <c r="G256" s="125"/>
      <c r="H256" s="125"/>
    </row>
    <row r="257" spans="4:8" s="119" customFormat="1" x14ac:dyDescent="0.2">
      <c r="D257" s="125"/>
      <c r="E257" s="125"/>
      <c r="F257" s="125"/>
      <c r="G257" s="125"/>
      <c r="H257" s="125"/>
    </row>
    <row r="258" spans="4:8" s="119" customFormat="1" x14ac:dyDescent="0.2">
      <c r="D258" s="125"/>
      <c r="E258" s="125"/>
      <c r="F258" s="125"/>
      <c r="G258" s="125"/>
      <c r="H258" s="125"/>
    </row>
    <row r="259" spans="4:8" s="119" customFormat="1" x14ac:dyDescent="0.2">
      <c r="D259" s="125"/>
      <c r="E259" s="125"/>
      <c r="F259" s="125"/>
      <c r="G259" s="125"/>
      <c r="H259" s="125"/>
    </row>
    <row r="260" spans="4:8" s="119" customFormat="1" x14ac:dyDescent="0.2">
      <c r="D260" s="125"/>
      <c r="E260" s="125"/>
      <c r="F260" s="125"/>
      <c r="G260" s="125"/>
      <c r="H260" s="125"/>
    </row>
    <row r="261" spans="4:8" s="119" customFormat="1" x14ac:dyDescent="0.2">
      <c r="D261" s="125"/>
      <c r="E261" s="125"/>
      <c r="F261" s="125"/>
      <c r="G261" s="125"/>
      <c r="H261" s="125"/>
    </row>
    <row r="262" spans="4:8" s="119" customFormat="1" x14ac:dyDescent="0.2">
      <c r="D262" s="125"/>
      <c r="E262" s="125"/>
      <c r="F262" s="125"/>
      <c r="G262" s="125"/>
      <c r="H262" s="125"/>
    </row>
    <row r="263" spans="4:8" s="119" customFormat="1" x14ac:dyDescent="0.2">
      <c r="D263" s="125"/>
      <c r="E263" s="125"/>
      <c r="F263" s="125"/>
      <c r="G263" s="125"/>
      <c r="H263" s="125"/>
    </row>
    <row r="264" spans="4:8" s="119" customFormat="1" x14ac:dyDescent="0.2">
      <c r="D264" s="125"/>
      <c r="E264" s="125"/>
      <c r="F264" s="125"/>
      <c r="G264" s="125"/>
      <c r="H264" s="125"/>
    </row>
    <row r="265" spans="4:8" s="119" customFormat="1" x14ac:dyDescent="0.2">
      <c r="D265" s="125"/>
      <c r="E265" s="125"/>
      <c r="F265" s="125"/>
      <c r="G265" s="125"/>
      <c r="H265" s="125"/>
    </row>
    <row r="266" spans="4:8" s="119" customFormat="1" x14ac:dyDescent="0.2">
      <c r="D266" s="125"/>
      <c r="E266" s="125"/>
      <c r="F266" s="125"/>
      <c r="G266" s="125"/>
      <c r="H266" s="125"/>
    </row>
    <row r="267" spans="4:8" s="119" customFormat="1" x14ac:dyDescent="0.2">
      <c r="D267" s="125"/>
      <c r="E267" s="125"/>
      <c r="F267" s="125"/>
      <c r="G267" s="125"/>
      <c r="H267" s="125"/>
    </row>
    <row r="268" spans="4:8" s="119" customFormat="1" x14ac:dyDescent="0.2">
      <c r="D268" s="125"/>
      <c r="E268" s="125"/>
      <c r="F268" s="125"/>
      <c r="G268" s="125"/>
      <c r="H268" s="125"/>
    </row>
    <row r="269" spans="4:8" s="119" customFormat="1" x14ac:dyDescent="0.2">
      <c r="D269" s="125"/>
      <c r="E269" s="125"/>
      <c r="F269" s="125"/>
      <c r="G269" s="125"/>
      <c r="H269" s="125"/>
    </row>
    <row r="270" spans="4:8" s="119" customFormat="1" x14ac:dyDescent="0.2">
      <c r="D270" s="125"/>
      <c r="E270" s="125"/>
      <c r="F270" s="125"/>
      <c r="G270" s="125"/>
      <c r="H270" s="125"/>
    </row>
    <row r="271" spans="4:8" s="119" customFormat="1" x14ac:dyDescent="0.2">
      <c r="D271" s="125"/>
      <c r="E271" s="125"/>
      <c r="F271" s="125"/>
      <c r="G271" s="125"/>
      <c r="H271" s="125"/>
    </row>
    <row r="272" spans="4:8" s="119" customFormat="1" x14ac:dyDescent="0.2">
      <c r="D272" s="125"/>
      <c r="E272" s="125"/>
      <c r="F272" s="125"/>
      <c r="G272" s="125"/>
      <c r="H272" s="125"/>
    </row>
    <row r="273" spans="4:8" s="119" customFormat="1" x14ac:dyDescent="0.2">
      <c r="D273" s="125"/>
      <c r="E273" s="125"/>
      <c r="F273" s="125"/>
      <c r="G273" s="125"/>
      <c r="H273" s="125"/>
    </row>
    <row r="274" spans="4:8" s="119" customFormat="1" x14ac:dyDescent="0.2">
      <c r="D274" s="125"/>
      <c r="E274" s="125"/>
      <c r="F274" s="125"/>
      <c r="G274" s="125"/>
      <c r="H274" s="125"/>
    </row>
    <row r="275" spans="4:8" s="119" customFormat="1" x14ac:dyDescent="0.2">
      <c r="D275" s="125"/>
      <c r="E275" s="125"/>
      <c r="F275" s="125"/>
      <c r="G275" s="125"/>
      <c r="H275" s="125"/>
    </row>
    <row r="276" spans="4:8" s="119" customFormat="1" x14ac:dyDescent="0.2">
      <c r="D276" s="125"/>
      <c r="E276" s="125"/>
      <c r="F276" s="125"/>
      <c r="G276" s="125"/>
      <c r="H276" s="125"/>
    </row>
    <row r="277" spans="4:8" s="119" customFormat="1" x14ac:dyDescent="0.2">
      <c r="D277" s="125"/>
      <c r="E277" s="125"/>
      <c r="F277" s="125"/>
      <c r="G277" s="125"/>
      <c r="H277" s="125"/>
    </row>
    <row r="278" spans="4:8" s="119" customFormat="1" x14ac:dyDescent="0.2">
      <c r="D278" s="125"/>
      <c r="E278" s="125"/>
      <c r="F278" s="125"/>
      <c r="G278" s="125"/>
      <c r="H278" s="125"/>
    </row>
    <row r="279" spans="4:8" s="119" customFormat="1" x14ac:dyDescent="0.2">
      <c r="D279" s="125"/>
      <c r="E279" s="125"/>
      <c r="F279" s="125"/>
      <c r="G279" s="125"/>
      <c r="H279" s="125"/>
    </row>
    <row r="280" spans="4:8" s="119" customFormat="1" x14ac:dyDescent="0.2">
      <c r="D280" s="125"/>
      <c r="E280" s="125"/>
      <c r="F280" s="125"/>
      <c r="G280" s="125"/>
      <c r="H280" s="125"/>
    </row>
    <row r="281" spans="4:8" s="119" customFormat="1" x14ac:dyDescent="0.2">
      <c r="D281" s="125"/>
      <c r="E281" s="125"/>
      <c r="F281" s="125"/>
      <c r="G281" s="125"/>
      <c r="H281" s="125"/>
    </row>
    <row r="282" spans="4:8" s="119" customFormat="1" x14ac:dyDescent="0.2">
      <c r="D282" s="125"/>
      <c r="E282" s="125"/>
      <c r="F282" s="125"/>
      <c r="G282" s="125"/>
      <c r="H282" s="125"/>
    </row>
    <row r="283" spans="4:8" s="119" customFormat="1" x14ac:dyDescent="0.2">
      <c r="D283" s="125"/>
      <c r="E283" s="125"/>
      <c r="F283" s="125"/>
      <c r="G283" s="125"/>
      <c r="H283" s="125"/>
    </row>
    <row r="284" spans="4:8" s="119" customFormat="1" x14ac:dyDescent="0.2">
      <c r="D284" s="125"/>
      <c r="E284" s="125"/>
      <c r="F284" s="125"/>
      <c r="G284" s="125"/>
      <c r="H284" s="125"/>
    </row>
    <row r="285" spans="4:8" s="119" customFormat="1" x14ac:dyDescent="0.2">
      <c r="D285" s="125"/>
      <c r="E285" s="125"/>
      <c r="F285" s="125"/>
      <c r="G285" s="125"/>
      <c r="H285" s="125"/>
    </row>
    <row r="286" spans="4:8" s="119" customFormat="1" x14ac:dyDescent="0.2">
      <c r="D286" s="125"/>
      <c r="E286" s="125"/>
      <c r="F286" s="125"/>
      <c r="G286" s="125"/>
      <c r="H286" s="125"/>
    </row>
    <row r="287" spans="4:8" s="119" customFormat="1" x14ac:dyDescent="0.2">
      <c r="D287" s="125"/>
      <c r="E287" s="125"/>
      <c r="F287" s="125"/>
      <c r="G287" s="125"/>
      <c r="H287" s="125"/>
    </row>
    <row r="288" spans="4:8" s="119" customFormat="1" x14ac:dyDescent="0.2">
      <c r="D288" s="125"/>
      <c r="E288" s="125"/>
      <c r="F288" s="125"/>
      <c r="G288" s="125"/>
      <c r="H288" s="125"/>
    </row>
    <row r="289" spans="4:8" s="119" customFormat="1" x14ac:dyDescent="0.2">
      <c r="D289" s="125"/>
      <c r="E289" s="125"/>
      <c r="F289" s="125"/>
      <c r="G289" s="125"/>
      <c r="H289" s="125"/>
    </row>
    <row r="290" spans="4:8" s="119" customFormat="1" x14ac:dyDescent="0.2">
      <c r="D290" s="125"/>
      <c r="E290" s="125"/>
      <c r="F290" s="125"/>
      <c r="G290" s="125"/>
      <c r="H290" s="125"/>
    </row>
    <row r="291" spans="4:8" s="119" customFormat="1" x14ac:dyDescent="0.2">
      <c r="D291" s="125"/>
      <c r="E291" s="125"/>
      <c r="F291" s="125"/>
      <c r="G291" s="125"/>
      <c r="H291" s="125"/>
    </row>
    <row r="292" spans="4:8" s="119" customFormat="1" x14ac:dyDescent="0.2">
      <c r="D292" s="125"/>
      <c r="E292" s="125"/>
      <c r="F292" s="125"/>
      <c r="G292" s="125"/>
      <c r="H292" s="125"/>
    </row>
    <row r="293" spans="4:8" s="119" customFormat="1" x14ac:dyDescent="0.2">
      <c r="D293" s="125"/>
      <c r="E293" s="125"/>
      <c r="F293" s="125"/>
      <c r="G293" s="125"/>
      <c r="H293" s="125"/>
    </row>
    <row r="294" spans="4:8" s="119" customFormat="1" x14ac:dyDescent="0.2">
      <c r="D294" s="125"/>
      <c r="E294" s="125"/>
      <c r="F294" s="125"/>
      <c r="G294" s="125"/>
      <c r="H294" s="125"/>
    </row>
    <row r="295" spans="4:8" s="119" customFormat="1" x14ac:dyDescent="0.2">
      <c r="D295" s="125"/>
      <c r="E295" s="125"/>
      <c r="F295" s="125"/>
      <c r="G295" s="125"/>
      <c r="H295" s="125"/>
    </row>
    <row r="296" spans="4:8" s="119" customFormat="1" x14ac:dyDescent="0.2">
      <c r="D296" s="125"/>
      <c r="E296" s="125"/>
      <c r="F296" s="125"/>
      <c r="G296" s="125"/>
      <c r="H296" s="125"/>
    </row>
    <row r="297" spans="4:8" s="119" customFormat="1" x14ac:dyDescent="0.2">
      <c r="D297" s="125"/>
      <c r="E297" s="125"/>
      <c r="F297" s="125"/>
      <c r="G297" s="125"/>
      <c r="H297" s="125"/>
    </row>
    <row r="298" spans="4:8" s="119" customFormat="1" x14ac:dyDescent="0.2">
      <c r="D298" s="125"/>
      <c r="E298" s="125"/>
      <c r="F298" s="125"/>
      <c r="G298" s="125"/>
      <c r="H298" s="125"/>
    </row>
    <row r="299" spans="4:8" s="119" customFormat="1" x14ac:dyDescent="0.2">
      <c r="D299" s="125"/>
      <c r="E299" s="125"/>
      <c r="F299" s="125"/>
      <c r="G299" s="125"/>
      <c r="H299" s="125"/>
    </row>
    <row r="300" spans="4:8" s="119" customFormat="1" x14ac:dyDescent="0.2">
      <c r="D300" s="125"/>
      <c r="E300" s="125"/>
      <c r="F300" s="125"/>
      <c r="G300" s="125"/>
      <c r="H300" s="125"/>
    </row>
    <row r="301" spans="4:8" s="119" customFormat="1" x14ac:dyDescent="0.2">
      <c r="D301" s="125"/>
      <c r="E301" s="125"/>
      <c r="F301" s="125"/>
      <c r="G301" s="125"/>
      <c r="H301" s="125"/>
    </row>
    <row r="302" spans="4:8" s="119" customFormat="1" x14ac:dyDescent="0.2">
      <c r="D302" s="125"/>
      <c r="E302" s="125"/>
      <c r="F302" s="125"/>
      <c r="G302" s="125"/>
      <c r="H302" s="125"/>
    </row>
    <row r="303" spans="4:8" s="119" customFormat="1" x14ac:dyDescent="0.2">
      <c r="D303" s="125"/>
      <c r="E303" s="125"/>
      <c r="F303" s="125"/>
      <c r="G303" s="125"/>
      <c r="H303" s="125"/>
    </row>
    <row r="304" spans="4:8" s="119" customFormat="1" x14ac:dyDescent="0.2">
      <c r="D304" s="125"/>
      <c r="E304" s="125"/>
      <c r="F304" s="125"/>
      <c r="G304" s="125"/>
      <c r="H304" s="125"/>
    </row>
  </sheetData>
  <mergeCells count="187">
    <mergeCell ref="A5:H5"/>
    <mergeCell ref="A6:D6"/>
    <mergeCell ref="E6:F6"/>
    <mergeCell ref="G6:H6"/>
    <mergeCell ref="A8:A9"/>
    <mergeCell ref="B8:B9"/>
    <mergeCell ref="C8:C9"/>
    <mergeCell ref="A1:H1"/>
    <mergeCell ref="G2:H2"/>
    <mergeCell ref="A3:A4"/>
    <mergeCell ref="B3:B4"/>
    <mergeCell ref="C3:C4"/>
    <mergeCell ref="D3:D4"/>
    <mergeCell ref="E3:H3"/>
    <mergeCell ref="E26:F26"/>
    <mergeCell ref="G26:H26"/>
    <mergeCell ref="A18:A19"/>
    <mergeCell ref="B18:B19"/>
    <mergeCell ref="C18:C19"/>
    <mergeCell ref="A21:A22"/>
    <mergeCell ref="B21:B22"/>
    <mergeCell ref="C21:C22"/>
    <mergeCell ref="A10:D10"/>
    <mergeCell ref="E10:F10"/>
    <mergeCell ref="G10:H10"/>
    <mergeCell ref="A12:A13"/>
    <mergeCell ref="B12:B13"/>
    <mergeCell ref="C12:C13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D26"/>
    <mergeCell ref="E41:F41"/>
    <mergeCell ref="G41:H41"/>
    <mergeCell ref="A35:A36"/>
    <mergeCell ref="B35:B36"/>
    <mergeCell ref="C35:C36"/>
    <mergeCell ref="A37:A38"/>
    <mergeCell ref="B37:B38"/>
    <mergeCell ref="C37:C38"/>
    <mergeCell ref="A32:D32"/>
    <mergeCell ref="E32:F32"/>
    <mergeCell ref="G32:H32"/>
    <mergeCell ref="A33:A34"/>
    <mergeCell ref="B33:B34"/>
    <mergeCell ref="C33:C34"/>
    <mergeCell ref="A42:A43"/>
    <mergeCell ref="B42:B43"/>
    <mergeCell ref="C42:C43"/>
    <mergeCell ref="A44:A45"/>
    <mergeCell ref="B44:B45"/>
    <mergeCell ref="C44:C45"/>
    <mergeCell ref="A39:A40"/>
    <mergeCell ref="B39:B40"/>
    <mergeCell ref="C39:C40"/>
    <mergeCell ref="A41:D41"/>
    <mergeCell ref="E56:F56"/>
    <mergeCell ref="G56:H56"/>
    <mergeCell ref="A57:H57"/>
    <mergeCell ref="A46:A47"/>
    <mergeCell ref="B46:B47"/>
    <mergeCell ref="C46:C47"/>
    <mergeCell ref="A49:A50"/>
    <mergeCell ref="B49:B50"/>
    <mergeCell ref="C49:C50"/>
    <mergeCell ref="A58:D58"/>
    <mergeCell ref="A61:D61"/>
    <mergeCell ref="A66:D66"/>
    <mergeCell ref="A70:D70"/>
    <mergeCell ref="A73:D73"/>
    <mergeCell ref="A76:A77"/>
    <mergeCell ref="B76:B77"/>
    <mergeCell ref="C76:C77"/>
    <mergeCell ref="A53:A54"/>
    <mergeCell ref="B53:B54"/>
    <mergeCell ref="C53:C54"/>
    <mergeCell ref="A92:D92"/>
    <mergeCell ref="A98:D98"/>
    <mergeCell ref="A101:D101"/>
    <mergeCell ref="A102:A103"/>
    <mergeCell ref="B102:B103"/>
    <mergeCell ref="C102:C103"/>
    <mergeCell ref="A79:D79"/>
    <mergeCell ref="A87:H87"/>
    <mergeCell ref="A88:D88"/>
    <mergeCell ref="A90:A91"/>
    <mergeCell ref="B90:B91"/>
    <mergeCell ref="C90:C91"/>
    <mergeCell ref="A108:A109"/>
    <mergeCell ref="B108:B109"/>
    <mergeCell ref="C108:C109"/>
    <mergeCell ref="A110:A111"/>
    <mergeCell ref="B110:B111"/>
    <mergeCell ref="C110:C111"/>
    <mergeCell ref="A104:A105"/>
    <mergeCell ref="B104:B105"/>
    <mergeCell ref="C104:C105"/>
    <mergeCell ref="A106:A107"/>
    <mergeCell ref="B106:B107"/>
    <mergeCell ref="C106:C107"/>
    <mergeCell ref="A175:A176"/>
    <mergeCell ref="B175:B176"/>
    <mergeCell ref="C175:C176"/>
    <mergeCell ref="A177:H177"/>
    <mergeCell ref="A178:A179"/>
    <mergeCell ref="B178:B179"/>
    <mergeCell ref="C178:C179"/>
    <mergeCell ref="A112:D112"/>
    <mergeCell ref="A121:H121"/>
    <mergeCell ref="A150:H150"/>
    <mergeCell ref="A171:H171"/>
    <mergeCell ref="A172:D172"/>
    <mergeCell ref="A173:A174"/>
    <mergeCell ref="B173:B174"/>
    <mergeCell ref="C173:C174"/>
    <mergeCell ref="A184:A185"/>
    <mergeCell ref="B184:B185"/>
    <mergeCell ref="C184:C185"/>
    <mergeCell ref="A186:A187"/>
    <mergeCell ref="B186:B187"/>
    <mergeCell ref="C186:C187"/>
    <mergeCell ref="A180:A181"/>
    <mergeCell ref="B180:B181"/>
    <mergeCell ref="C180:C181"/>
    <mergeCell ref="A182:A183"/>
    <mergeCell ref="B182:B183"/>
    <mergeCell ref="C182:C183"/>
    <mergeCell ref="E191:E192"/>
    <mergeCell ref="F191:F192"/>
    <mergeCell ref="G191:G192"/>
    <mergeCell ref="H191:H192"/>
    <mergeCell ref="A193:A194"/>
    <mergeCell ref="B193:B194"/>
    <mergeCell ref="C193:C194"/>
    <mergeCell ref="A188:D188"/>
    <mergeCell ref="A189:A190"/>
    <mergeCell ref="B189:B190"/>
    <mergeCell ref="C189:C190"/>
    <mergeCell ref="A191:A192"/>
    <mergeCell ref="B191:B192"/>
    <mergeCell ref="C191:C192"/>
    <mergeCell ref="D191:D192"/>
    <mergeCell ref="A199:A200"/>
    <mergeCell ref="B199:B200"/>
    <mergeCell ref="C199:C200"/>
    <mergeCell ref="A201:A202"/>
    <mergeCell ref="B201:B202"/>
    <mergeCell ref="C201:C202"/>
    <mergeCell ref="A195:A196"/>
    <mergeCell ref="B195:B196"/>
    <mergeCell ref="C195:C196"/>
    <mergeCell ref="A197:A198"/>
    <mergeCell ref="B197:B198"/>
    <mergeCell ref="C197:C198"/>
    <mergeCell ref="A210:A211"/>
    <mergeCell ref="B210:B211"/>
    <mergeCell ref="C210:C211"/>
    <mergeCell ref="A213:D213"/>
    <mergeCell ref="A214:A215"/>
    <mergeCell ref="B214:B215"/>
    <mergeCell ref="C214:C215"/>
    <mergeCell ref="A203:D203"/>
    <mergeCell ref="A204:A205"/>
    <mergeCell ref="B204:B205"/>
    <mergeCell ref="C204:C205"/>
    <mergeCell ref="A206:D206"/>
    <mergeCell ref="A207:A208"/>
    <mergeCell ref="B207:B208"/>
    <mergeCell ref="C207:C208"/>
    <mergeCell ref="A223:A231"/>
    <mergeCell ref="B223:B231"/>
    <mergeCell ref="C223:C231"/>
    <mergeCell ref="A232:A234"/>
    <mergeCell ref="B232:B234"/>
    <mergeCell ref="C232:C234"/>
    <mergeCell ref="A216:A217"/>
    <mergeCell ref="B216:B217"/>
    <mergeCell ref="C216:C217"/>
    <mergeCell ref="A218:A219"/>
    <mergeCell ref="B218:B219"/>
    <mergeCell ref="C218:C219"/>
  </mergeCells>
  <pageMargins left="0.19685039370078741" right="0.19685039370078741" top="0.19685039370078741" bottom="0.19685039370078741" header="0.51181102362204722" footer="0.51181102362204722"/>
  <pageSetup paperSize="9" scale="74" orientation="landscape" r:id="rId1"/>
  <headerFooter alignWithMargins="0"/>
  <rowBreaks count="2" manualBreakCount="2">
    <brk id="25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КОНТИНГЕНТ на сайт</vt:lpstr>
      <vt:lpstr>'КОНТИНГЕНТ на сайт'!_GoBack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Качура Людмила Афанасьевна</dc:creator>
  <cp:lastModifiedBy>Качура Людмила Афанасьевна</cp:lastModifiedBy>
  <cp:lastPrinted>2017-07-04T05:25:06Z</cp:lastPrinted>
  <dcterms:created xsi:type="dcterms:W3CDTF">2017-07-04T04:37:26Z</dcterms:created>
  <dcterms:modified xsi:type="dcterms:W3CDTF">2017-07-07T04:16:30Z</dcterms:modified>
</cp:coreProperties>
</file>